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O:\検討中フォルダ\【2島】共有フォルダ\04_【2島】外部有識者会合関係（行政事業レビュー、契約監視委員会、調達改善計画（、政策評価））\01_行政事業レビュー\令和４年度\09_行政事業レビューの最終公表等\06_公表決裁\"/>
    </mc:Choice>
  </mc:AlternateContent>
  <xr:revisionPtr revIDLastSave="0" documentId="13_ncr:1_{FC0C2091-F56F-4A57-96CE-5BF4CB506B07}" xr6:coauthVersionLast="44" xr6:coauthVersionMax="44"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1"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4" i="11" l="1"/>
  <c r="AY140" i="11"/>
  <c r="AY100" i="11"/>
  <c r="AY128" i="11"/>
  <c r="AY144" i="11"/>
  <c r="AY178" i="11"/>
  <c r="AY205" i="11"/>
  <c r="AY203" i="11"/>
  <c r="AY207" i="11"/>
  <c r="AY209" i="11"/>
  <c r="AY213" i="11"/>
  <c r="AY211" i="11"/>
  <c r="AY130" i="11"/>
  <c r="AY163" i="11"/>
  <c r="AY142" i="11"/>
  <c r="AY134" i="11"/>
  <c r="AY176" i="11"/>
  <c r="AY19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<sst xmlns="http://schemas.openxmlformats.org/spreadsheetml/2006/main" count="1350" uniqueCount="675">
  <si>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</si>
  <si>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</si>
  <si>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</si>
  <si>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</si>
  <si>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</si>
  <si>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</si>
  <si>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</si>
  <si>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</si>
  <si>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</si>
  <si>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</si>
  <si>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</si>
  <si>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</si>
  <si>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</si>
  <si>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</si>
  <si>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</si>
  <si>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</si>
  <si>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</si>
  <si>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</si>
  <si>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</si>
  <si>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</si>
  <si>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</si>
  <si>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</si>
  <si>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</si>
  <si>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</si>
  <si>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</si>
  <si>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</si>
  <si>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</si>
  <si>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</si>
  <si>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</si>
  <si>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</si>
  <si>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</si>
  <si>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</si>
  <si>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</si>
  <si>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</si>
  <si>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</si>
  <si>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</si>
  <si>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</si>
  <si>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</si>
  <si>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</si>
  <si>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</si>
  <si>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</si>
  <si>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</si>
  <si>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</si>
  <si>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</si>
  <si>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</si>
  <si>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</si>
  <si>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</si>
  <si>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</si>
  <si>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</si>
  <si>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</si>
  <si>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</si>
  <si>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</si>
  <si>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</si>
  <si>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</si>
  <si>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</si>
  <si>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</si>
  <si>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</si>
  <si>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</si>
  <si>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</si>
  <si>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</si>
  <si>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</si>
  <si>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</si>
  <si>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</si>
  <si>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</si>
  <si>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</si>
  <si>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</si>
  <si>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</si>
  <si>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</si>
  <si>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</si>
  <si>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</si>
  <si>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</si>
  <si>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</si>
  <si>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</si>
  <si>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</si>
  <si>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</si>
  <si>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</si>
  <si>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</si>
  <si>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</si>
  <si>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</si>
  <si>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</si>
  <si>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</si>
  <si>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</si>
  <si>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</si>
  <si>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</si>
  <si>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</si>
  <si>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</si>
  <si>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</si>
  <si>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</si>
  <si>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</si>
  <si>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</si>
  <si>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</si>
  <si>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</si>
  <si>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</si>
  <si>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</si>
  <si>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</si>
  <si>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</si>
  <si>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</si>
  <si>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</si>
  <si>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</si>
  <si>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</si>
  <si>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</si>
  <si>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</si>
  <si>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</si>
  <si>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</si>
  <si>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</si>
  <si>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</si>
  <si>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</si>
  <si>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</si>
  <si>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</si>
  <si>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</si>
  <si>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</si>
  <si>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</si>
  <si>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</si>
  <si>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</si>
  <si>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</si>
  <si>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</si>
  <si>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</si>
  <si>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</si>
  <si>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</si>
  <si>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</si>
  <si>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</si>
  <si>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</si>
  <si>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</si>
  <si>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</si>
  <si>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</si>
  <si>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</si>
  <si>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</si>
  <si>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</si>
  <si>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</si>
  <si>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</si>
  <si>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</si>
  <si>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</si>
  <si>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</si>
  <si>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</si>
  <si>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</si>
  <si>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</si>
  <si>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</si>
  <si>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</si>
  <si>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</si>
  <si>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</si>
  <si>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</si>
  <si>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</si>
  <si>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</si>
  <si>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</si>
  <si>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</si>
  <si>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</si>
  <si>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</si>
  <si>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</si>
  <si>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</si>
  <si>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</si>
  <si>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</si>
  <si>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</si>
  <si>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</si>
  <si>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</si>
  <si>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</si>
  <si>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</si>
  <si>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</si>
  <si>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</si>
  <si>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</si>
  <si>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</si>
  <si>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</si>
  <si>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</si>
  <si>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</si>
  <si>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</si>
  <si>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</si>
  <si>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</si>
  <si>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</si>
  <si>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</si>
  <si>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</si>
  <si>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</si>
  <si>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</si>
  <si>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</si>
  <si>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</si>
  <si>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</si>
  <si>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</si>
  <si>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</si>
  <si>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</si>
  <si>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</si>
  <si>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</si>
  <si>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</si>
  <si>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</si>
  <si>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</si>
  <si>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</si>
  <si>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</si>
  <si>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</si>
  <si>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</si>
  <si>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</si>
  <si>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</si>
  <si>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</si>
  <si>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</si>
  <si>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</si>
  <si>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</si>
  <si>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</si>
  <si>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</si>
  <si>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</si>
  <si>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</si>
  <si>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</si>
  <si>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</si>
  <si>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</si>
  <si>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</si>
  <si>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</si>
  <si>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</si>
  <si>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</si>
  <si>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</si>
  <si>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</si>
  <si>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</si>
  <si>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</si>
  <si>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</si>
  <si>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</si>
  <si>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</si>
  <si>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</si>
  <si>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</si>
  <si>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</si>
  <si>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</si>
  <si>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</si>
  <si>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</si>
  <si>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</si>
  <si>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</si>
  <si>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</si>
  <si>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</si>
  <si>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</si>
  <si>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</si>
  <si>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</si>
  <si>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</si>
  <si>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</si>
  <si>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</si>
  <si>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</si>
  <si>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</si>
  <si>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</si>
  <si>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</si>
  <si>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</si>
  <si>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</si>
  <si>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</si>
  <si>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</si>
  <si>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</si>
  <si>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</si>
  <si>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</si>
  <si>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</si>
  <si>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</si>
  <si>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</si>
  <si>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</si>
  <si>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</si>
  <si>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</si>
  <si>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</si>
  <si>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</si>
  <si>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</si>
  <si>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</si>
  <si>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</si>
  <si>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</si>
  <si>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</si>
  <si>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</si>
  <si>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</si>
  <si>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</si>
  <si>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</si>
  <si>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</si>
  <si>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</si>
  <si>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</si>
  <si>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</si>
  <si>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</si>
  <si>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</si>
  <si>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</si>
  <si>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</si>
  <si>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</si>
  <si>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</si>
  <si>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</si>
  <si>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</si>
  <si>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</si>
  <si>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</si>
  <si>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</si>
  <si>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</si>
  <si>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</si>
  <si>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</si>
  <si>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</si>
  <si>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</si>
  <si>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</si>
  <si>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</si>
  <si>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</si>
  <si>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</si>
  <si>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</si>
  <si>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</si>
  <si>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</si>
  <si>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</si>
  <si>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</si>
  <si>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</si>
  <si>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</si>
  <si>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</si>
  <si>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</si>
  <si>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</si>
  <si>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</si>
  <si>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</si>
  <si>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</si>
  <si>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</si>
  <si>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</si>
  <si>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</si>
  <si>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</si>
  <si>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</si>
  <si>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</si>
  <si>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</si>
  <si>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</si>
  <si>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</si>
  <si>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</si>
  <si>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</si>
  <si>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</si>
  <si>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</si>
  <si>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</si>
  <si>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</si>
  <si>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</si>
  <si>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</si>
  <si>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</si>
  <si>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</si>
  <si>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</si>
  <si>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</si>
  <si>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</si>
  <si>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</si>
  <si>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</si>
  <si>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</si>
  <si>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</si>
  <si>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</si>
  <si>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</si>
  <si>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</si>
  <si>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</si>
  <si>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</si>
  <si>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</si>
  <si>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</si>
  <si>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</si>
  <si>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</si>
  <si>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</si>
  <si>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</si>
  <si>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</si>
  <si>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</si>
  <si>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</si>
  <si>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</si>
  <si>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</si>
  <si>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</si>
  <si>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</si>
  <si>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</si>
  <si>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</si>
  <si>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</si>
  <si>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</si>
  <si>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</si>
  <si>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</si>
  <si>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</si>
  <si>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</si>
  <si>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</si>
  <si>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</si>
  <si>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</si>
  <si>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</si>
  <si>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</si>
  <si>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</si>
  <si>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</si>
  <si>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</si>
  <si>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</si>
  <si>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</si>
  <si>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</si>
  <si>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</si>
  <si>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</si>
  <si>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</si>
  <si>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</si>
  <si>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</si>
  <si>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</si>
  <si>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</si>
  <si>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</si>
  <si>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</si>
  <si>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</si>
  <si>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</si>
  <si>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</si>
  <si>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</si>
  <si>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</si>
  <si>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</si>
  <si>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</si>
  <si>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</si>
  <si>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</si>
  <si>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</si>
  <si>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</si>
  <si>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</si>
  <si>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</si>
  <si>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</si>
  <si>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</si>
  <si>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</si>
  <si>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</si>
  <si>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</si>
  <si>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</si>
  <si>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</si>
  <si>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</si>
  <si>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</si>
  <si>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</si>
  <si>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</si>
  <si>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</si>
  <si>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</si>
  <si>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</si>
  <si>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</si>
  <si>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</si>
  <si>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</si>
  <si>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</si>
  <si>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</si>
  <si>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</si>
  <si>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</si>
  <si>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</si>
  <si>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</si>
  <si>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</si>
  <si>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</si>
  <si>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</si>
  <si>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</si>
  <si>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</si>
  <si>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</si>
  <si>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</si>
  <si>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</si>
  <si>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</si>
  <si>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</si>
  <si>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</si>
  <si>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</si>
  <si>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</si>
  <si>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</si>
  <si>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</si>
  <si>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</si>
  <si>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</si>
  <si>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</si>
  <si>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</si>
  <si>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</si>
  <si>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</si>
  <si>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</si>
  <si>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</si>
  <si>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</si>
  <si>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</si>
  <si>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</si>
  <si>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</si>
  <si>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</si>
  <si>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</si>
  <si>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</si>
  <si>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</si>
  <si>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</si>
  <si>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</si>
  <si>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</si>
  <si>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</si>
  <si>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</si>
  <si>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</si>
  <si>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</si>
  <si>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</si>
  <si>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</si>
  <si>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</si>
  <si>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</si>
  <si>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</si>
  <si>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</si>
  <si>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</si>
  <si>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</si>
  <si>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</si>
  <si>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</si>
  <si>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</si>
  <si>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</si>
  <si>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</si>
  <si>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</si>
  <si>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</si>
  <si>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</si>
  <si>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</si>
  <si>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</si>
  <si>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</si>
  <si>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</si>
  <si>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</si>
  <si>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</si>
  <si>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</si>
  <si>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</si>
  <si>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</si>
  <si>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</si>
  <si>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</si>
  <si>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</si>
  <si>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</si>
  <si>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</si>
  <si>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</si>
  <si>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</si>
  <si>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</si>
  <si>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</si>
  <si>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</si>
  <si>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</si>
  <si>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</si>
  <si>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</si>
  <si>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</si>
  <si>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</si>
  <si>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</si>
  <si>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</si>
  <si>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</si>
  <si>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</si>
  <si>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</si>
  <si>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</si>
  <si>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</si>
  <si>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</si>
  <si>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</si>
  <si>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</si>
  <si>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</si>
  <si>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</si>
  <si>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</si>
  <si>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</si>
  <si>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</si>
  <si>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</si>
  <si>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</si>
  <si>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</si>
  <si>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</si>
  <si>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</si>
  <si>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</si>
  <si>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</si>
  <si>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</si>
  <si>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</si>
  <si>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</si>
  <si>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</si>
  <si>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</si>
  <si>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</si>
  <si>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</si>
  <si>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</si>
  <si>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</si>
  <si>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</si>
  <si>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</si>
  <si>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</si>
  <si>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</si>
  <si>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</si>
  <si>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</si>
  <si>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</si>
  <si>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</si>
  <si>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</si>
  <si>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</si>
  <si>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</si>
  <si>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</si>
  <si>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</si>
  <si>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</si>
  <si>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</si>
  <si>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</si>
  <si>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</si>
  <si>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</si>
  <si>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</si>
  <si>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</si>
  <si>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</si>
  <si>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</si>
  <si>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</si>
  <si>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</si>
  <si>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</si>
  <si>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</si>
  <si>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</si>
  <si>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</si>
  <si>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</si>
  <si>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</si>
  <si>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</si>
  <si>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</si>
  <si>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</si>
  <si>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</si>
  <si>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</si>
  <si>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</si>
  <si>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</si>
  <si>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</si>
  <si>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</si>
  <si>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</si>
  <si>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</si>
  <si>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</si>
  <si>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</si>
  <si>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</si>
  <si>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</si>
  <si>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</si>
  <si>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</si>
  <si>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</si>
  <si>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</si>
  <si>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</si>
  <si>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</si>
  <si>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</si>
  <si>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</si>
  <si>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</si>
  <si>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</si>
  <si>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</si>
  <si>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</si>
  <si>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</si>
  <si>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</si>
  <si>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</si>
  <si>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</si>
  <si>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</si>
  <si>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</si>
  <si>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</si>
  <si>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</si>
  <si>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</si>
  <si>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</si>
  <si>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</si>
  <si>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</si>
  <si>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</si>
  <si>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</si>
  <si>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</si>
  <si>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</si>
  <si>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</si>
  <si>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</si>
  <si>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</si>
  <si>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</si>
  <si>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</si>
  <si>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</si>
  <si>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</si>
  <si>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</si>
  <si>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</si>
  <si>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</si>
  <si>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</si>
  <si>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</si>
  <si>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</si>
  <si>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</si>
  <si>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</si>
  <si>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</si>
  <si>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</si>
  <si>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</si>
  <si>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</si>
  <si>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</si>
  <si>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</si>
  <si>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</si>
  <si>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</si>
  <si>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</si>
  <si>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カジノ管理委員会</t>
  </si>
  <si>
    <t>カジノ規制の整備・運用のための調査研究</t>
  </si>
  <si>
    <t>令和2年度</t>
  </si>
  <si>
    <t>終了予定なし</t>
  </si>
  <si>
    <t>-</t>
  </si>
  <si>
    <t>カジノ事業監督等業務庁費</t>
  </si>
  <si>
    <t>件</t>
  </si>
  <si>
    <t>（記載不要）</t>
  </si>
  <si>
    <t>カジノ規制に係る審査基準等を適切に策定していくための調査を実施する。</t>
  </si>
  <si>
    <t>カジノ規制に係る審査基準等を適切に策定していくために必要な調査結果を得る。</t>
  </si>
  <si>
    <t>調査件数</t>
  </si>
  <si>
    <t>a執行額（千円）／b執行件数（件）</t>
    <phoneticPr fontId="5"/>
  </si>
  <si>
    <t>千円/件</t>
  </si>
  <si>
    <t>　　a/b</t>
    <phoneticPr fontId="5"/>
  </si>
  <si>
    <t>68,926/4</t>
  </si>
  <si>
    <t>／　</t>
    <phoneticPr fontId="5"/>
  </si>
  <si>
    <t>○</t>
  </si>
  <si>
    <t>カジノ</t>
  </si>
  <si>
    <t>カジノ施設の設置及び運営に関する秩序の維持及び安全の確保</t>
    <phoneticPr fontId="5"/>
  </si>
  <si>
    <t xml:space="preserve"> カジノ事業の健全運営のための制度の整備</t>
    <phoneticPr fontId="5"/>
  </si>
  <si>
    <t>https://www.jcrc.go.jp/about/evaluation.html</t>
    <phoneticPr fontId="5"/>
  </si>
  <si>
    <t>92,644/4</t>
    <phoneticPr fontId="5"/>
  </si>
  <si>
    <t>調査を実施する事業のため、定量的な成果目標の設定は困難である。</t>
    <rPh sb="0" eb="2">
      <t>チョウサ</t>
    </rPh>
    <rPh sb="3" eb="5">
      <t>ジッシ</t>
    </rPh>
    <rPh sb="7" eb="9">
      <t>ジギョウ</t>
    </rPh>
    <rPh sb="13" eb="16">
      <t>テイリョウテキ</t>
    </rPh>
    <rPh sb="17" eb="19">
      <t>セイカ</t>
    </rPh>
    <rPh sb="19" eb="21">
      <t>モクヒョウ</t>
    </rPh>
    <rPh sb="22" eb="24">
      <t>セッテイ</t>
    </rPh>
    <rPh sb="25" eb="27">
      <t>コンナン</t>
    </rPh>
    <phoneticPr fontId="5"/>
  </si>
  <si>
    <t>海外のカジノに係る規制等の調査を通じて、カジノ規制の整備・運用に係る知見を蓄積していくことで、審査基準等の検討・策定の一助となる。</t>
    <rPh sb="0" eb="2">
      <t>カイガイ</t>
    </rPh>
    <rPh sb="7" eb="8">
      <t>カカ</t>
    </rPh>
    <rPh sb="9" eb="11">
      <t>キセイ</t>
    </rPh>
    <rPh sb="11" eb="12">
      <t>トウ</t>
    </rPh>
    <rPh sb="13" eb="15">
      <t>チョウサ</t>
    </rPh>
    <rPh sb="16" eb="17">
      <t>ツウ</t>
    </rPh>
    <rPh sb="23" eb="25">
      <t>キセイ</t>
    </rPh>
    <rPh sb="26" eb="28">
      <t>セイビ</t>
    </rPh>
    <rPh sb="29" eb="31">
      <t>ウンヨウ</t>
    </rPh>
    <rPh sb="32" eb="33">
      <t>カカ</t>
    </rPh>
    <rPh sb="34" eb="36">
      <t>チケン</t>
    </rPh>
    <rPh sb="37" eb="39">
      <t>チクセキ</t>
    </rPh>
    <rPh sb="47" eb="49">
      <t>シンサ</t>
    </rPh>
    <rPh sb="49" eb="51">
      <t>キジュン</t>
    </rPh>
    <rPh sb="51" eb="52">
      <t>トウ</t>
    </rPh>
    <rPh sb="53" eb="55">
      <t>ケントウ</t>
    </rPh>
    <rPh sb="56" eb="58">
      <t>サクテイ</t>
    </rPh>
    <rPh sb="59" eb="61">
      <t>イチジョ</t>
    </rPh>
    <phoneticPr fontId="5"/>
  </si>
  <si>
    <t>無</t>
  </si>
  <si>
    <t>‐</t>
  </si>
  <si>
    <t>国民のカジノ行政に対する信頼を確保した上で、厳格なカジノ規制を適切に整備・運用していくことは不可欠である。</t>
    <rPh sb="0" eb="2">
      <t>コクミン</t>
    </rPh>
    <rPh sb="6" eb="8">
      <t>ギョウセイ</t>
    </rPh>
    <rPh sb="9" eb="10">
      <t>タイ</t>
    </rPh>
    <rPh sb="12" eb="14">
      <t>シンライ</t>
    </rPh>
    <rPh sb="15" eb="17">
      <t>カクホ</t>
    </rPh>
    <rPh sb="19" eb="20">
      <t>ウエ</t>
    </rPh>
    <rPh sb="22" eb="24">
      <t>ゲンカク</t>
    </rPh>
    <rPh sb="28" eb="30">
      <t>キセイ</t>
    </rPh>
    <rPh sb="31" eb="33">
      <t>テキセツ</t>
    </rPh>
    <rPh sb="34" eb="36">
      <t>セイビ</t>
    </rPh>
    <rPh sb="37" eb="39">
      <t>ウンヨウ</t>
    </rPh>
    <rPh sb="46" eb="49">
      <t>フカケツ</t>
    </rPh>
    <phoneticPr fontId="5"/>
  </si>
  <si>
    <t>本事業は厳格なカジノ規制の適切な整備・運用のために必要な基礎調査であり、国が実施すべき事業である。</t>
    <rPh sb="0" eb="1">
      <t>ホン</t>
    </rPh>
    <rPh sb="1" eb="3">
      <t>ジギョウ</t>
    </rPh>
    <rPh sb="4" eb="6">
      <t>ゲンカク</t>
    </rPh>
    <rPh sb="10" eb="12">
      <t>キセイ</t>
    </rPh>
    <rPh sb="13" eb="15">
      <t>テキセツ</t>
    </rPh>
    <rPh sb="16" eb="18">
      <t>セイビ</t>
    </rPh>
    <rPh sb="19" eb="21">
      <t>ウンヨウ</t>
    </rPh>
    <rPh sb="25" eb="27">
      <t>ヒツヨウ</t>
    </rPh>
    <rPh sb="28" eb="30">
      <t>キソ</t>
    </rPh>
    <rPh sb="30" eb="32">
      <t>チョウサ</t>
    </rPh>
    <rPh sb="36" eb="37">
      <t>クニ</t>
    </rPh>
    <rPh sb="38" eb="40">
      <t>ジッシ</t>
    </rPh>
    <rPh sb="43" eb="45">
      <t>ジギョウ</t>
    </rPh>
    <phoneticPr fontId="5"/>
  </si>
  <si>
    <t>厳格なカジノ規制を適切に整備・運用していくための事業であり、優先度の高い事業である。</t>
    <phoneticPr fontId="5"/>
  </si>
  <si>
    <t>仕様書や見積りを精査することにより、費目や使途について真に必要なものに限定している。</t>
    <phoneticPr fontId="5"/>
  </si>
  <si>
    <t>本事業は、厳格なカジノ規制の適切な整備・運用に活用しており、調査・分析において他の手段等はない。</t>
    <phoneticPr fontId="5"/>
  </si>
  <si>
    <t>本事業では、厳格なカジノ規制の適切な整備・運用のために必要な情報収集及び調査分析等を適切に実施している。</t>
    <phoneticPr fontId="5"/>
  </si>
  <si>
    <t>審査基準等の検討・策定の一助となるカジノ規制の整備・運用に係る知見の蓄積を目標としているところ、本事業により適切に知見が蓄積されている。</t>
    <phoneticPr fontId="5"/>
  </si>
  <si>
    <t>今後も費用対効果を十分意識しながら適切な支出に努めるとともに、調査結果を厳格なカジノ規制の適切な整備・運用に有効活用していく。</t>
    <rPh sb="17" eb="19">
      <t>テキセツ</t>
    </rPh>
    <rPh sb="20" eb="22">
      <t>シシュツ</t>
    </rPh>
    <rPh sb="23" eb="24">
      <t>ツト</t>
    </rPh>
    <phoneticPr fontId="5"/>
  </si>
  <si>
    <t>厳格なカジノ規制を適切に整備・運用するために必要となる調査の実施</t>
    <rPh sb="22" eb="24">
      <t>ヒツヨウ</t>
    </rPh>
    <rPh sb="27" eb="29">
      <t>チョウサ</t>
    </rPh>
    <rPh sb="30" eb="32">
      <t>ジッシ</t>
    </rPh>
    <phoneticPr fontId="5"/>
  </si>
  <si>
    <t>カジノ管理委員会事務局</t>
    <phoneticPr fontId="5"/>
  </si>
  <si>
    <t>調達情報のホームページへの掲載や、委託調査の仕様書の記述をわかりやすくする等に取り組み、より良い競争が働くよう努めている。</t>
    <rPh sb="0" eb="2">
      <t>チョウタツ</t>
    </rPh>
    <rPh sb="2" eb="4">
      <t>ジョウホウ</t>
    </rPh>
    <rPh sb="13" eb="15">
      <t>ケイサイ</t>
    </rPh>
    <phoneticPr fontId="5"/>
  </si>
  <si>
    <t>A.（株）エヌ･ティ・ティ・データ経営研究所</t>
    <rPh sb="2" eb="5">
      <t>カブ</t>
    </rPh>
    <rPh sb="17" eb="19">
      <t>ケイエイ</t>
    </rPh>
    <rPh sb="19" eb="22">
      <t>ケンキュウジョ</t>
    </rPh>
    <phoneticPr fontId="5"/>
  </si>
  <si>
    <t>シニアマネージャー、シニアコンサルタント等</t>
    <rPh sb="20" eb="21">
      <t>トウ</t>
    </rPh>
    <phoneticPr fontId="5"/>
  </si>
  <si>
    <t>株式会社エヌ・ティ・ティ・データ経営研究所</t>
    <phoneticPr fontId="5"/>
  </si>
  <si>
    <t>有限責任あずさ監査法人</t>
    <phoneticPr fontId="5"/>
  </si>
  <si>
    <t>みずほリサーチ＆テクノロジーズ株式会社</t>
    <phoneticPr fontId="5"/>
  </si>
  <si>
    <t>学校法人北里研究所</t>
    <phoneticPr fontId="5"/>
  </si>
  <si>
    <t>カジノの広告・勧誘指針等検討のための調査</t>
    <phoneticPr fontId="5"/>
  </si>
  <si>
    <t>米国マサチューセッツ州におけるカジノライセンス付与に係る適格性調査に関する情報収集及び分析</t>
    <phoneticPr fontId="5"/>
  </si>
  <si>
    <t>海外のカジノにおけるマネー・ローンダリング対策に関する調査</t>
    <phoneticPr fontId="5"/>
  </si>
  <si>
    <t>令和３年度カジノゲームへの依存に関する文献調査</t>
    <phoneticPr fontId="5"/>
  </si>
  <si>
    <t>一般競争入札により支出先を選定しており、また、その他の契約にあっても競争によるコスト削減が図られ、適正な支出が担保されており、妥当である。</t>
    <rPh sb="0" eb="2">
      <t>イッパン</t>
    </rPh>
    <rPh sb="25" eb="26">
      <t>タ</t>
    </rPh>
    <rPh sb="27" eb="29">
      <t>ケイヤク</t>
    </rPh>
    <phoneticPr fontId="5"/>
  </si>
  <si>
    <t>依存対策課
犯罪収益移転防止対策室
調査課</t>
    <rPh sb="6" eb="10">
      <t>ハンザイシュウエキ</t>
    </rPh>
    <rPh sb="10" eb="12">
      <t>イテン</t>
    </rPh>
    <rPh sb="12" eb="14">
      <t>ボウシ</t>
    </rPh>
    <rPh sb="14" eb="16">
      <t>タイサク</t>
    </rPh>
    <rPh sb="16" eb="17">
      <t>シツ</t>
    </rPh>
    <phoneticPr fontId="5"/>
  </si>
  <si>
    <t>課長　小林　秀幸
室長　村瀬　剛太
課長　小森　敦</t>
    <rPh sb="3" eb="5">
      <t>コバヤシ</t>
    </rPh>
    <rPh sb="6" eb="8">
      <t>ヒデユキ</t>
    </rPh>
    <phoneticPr fontId="5"/>
  </si>
  <si>
    <t>一般競争入札によるものは、複数者が入札を行い、企画競争によるものは、複数者が提案書を提出するなど、競争性は担保されている。また、公募によるものは、公募を行う旨をHPへ掲載する等、適切なプロセスを経て実施している。</t>
    <rPh sb="17" eb="19">
      <t>ニュウサツ</t>
    </rPh>
    <rPh sb="20" eb="21">
      <t>オコナ</t>
    </rPh>
    <rPh sb="36" eb="37">
      <t>シャ</t>
    </rPh>
    <rPh sb="38" eb="41">
      <t>テイアンショ</t>
    </rPh>
    <rPh sb="42" eb="44">
      <t>テイシュツ</t>
    </rPh>
    <rPh sb="64" eb="66">
      <t>コウボ</t>
    </rPh>
    <rPh sb="73" eb="75">
      <t>コウボ</t>
    </rPh>
    <rPh sb="76" eb="77">
      <t>オコナ</t>
    </rPh>
    <rPh sb="78" eb="79">
      <t>ムネ</t>
    </rPh>
    <rPh sb="97" eb="98">
      <t>ヘ</t>
    </rPh>
    <phoneticPr fontId="5"/>
  </si>
  <si>
    <t>B.みずほリサーチ＆テクノロジーズ</t>
    <phoneticPr fontId="5"/>
  </si>
  <si>
    <t>C.あずさ監査法人</t>
    <rPh sb="5" eb="7">
      <t>カンサ</t>
    </rPh>
    <rPh sb="7" eb="9">
      <t>ホウジン</t>
    </rPh>
    <phoneticPr fontId="5"/>
  </si>
  <si>
    <t>D.北里研究所</t>
    <rPh sb="2" eb="4">
      <t>キタザト</t>
    </rPh>
    <rPh sb="4" eb="7">
      <t>ケンキュウジョ</t>
    </rPh>
    <phoneticPr fontId="5"/>
  </si>
  <si>
    <t>従来にないカジノゲームへの依存に関する文献調査という業務内容から公募が1者となったと思料するところ、業務履行期間の確保や委託調査の仕様書のわかりやすい記述等に取り組むことにより、改善を図る。</t>
    <rPh sb="0" eb="2">
      <t>ジュウライ</t>
    </rPh>
    <rPh sb="13" eb="15">
      <t>イゾン</t>
    </rPh>
    <rPh sb="16" eb="17">
      <t>カン</t>
    </rPh>
    <rPh sb="19" eb="21">
      <t>ブンケン</t>
    </rPh>
    <rPh sb="21" eb="23">
      <t>チョウサ</t>
    </rPh>
    <rPh sb="26" eb="28">
      <t>ギョウム</t>
    </rPh>
    <rPh sb="28" eb="30">
      <t>ナイヨウ</t>
    </rPh>
    <rPh sb="32" eb="34">
      <t>コウボ</t>
    </rPh>
    <rPh sb="36" eb="37">
      <t>シャ</t>
    </rPh>
    <rPh sb="42" eb="44">
      <t>シリョウ</t>
    </rPh>
    <rPh sb="50" eb="52">
      <t>ギョウム</t>
    </rPh>
    <rPh sb="52" eb="54">
      <t>リコウ</t>
    </rPh>
    <rPh sb="54" eb="56">
      <t>キカン</t>
    </rPh>
    <rPh sb="57" eb="59">
      <t>カクホ</t>
    </rPh>
    <rPh sb="92" eb="93">
      <t>ハカ</t>
    </rPh>
    <phoneticPr fontId="5"/>
  </si>
  <si>
    <t>部長、上席主任研究員、主任研究員等</t>
    <rPh sb="0" eb="2">
      <t>ブチョウ</t>
    </rPh>
    <rPh sb="3" eb="5">
      <t>ジョウセキ</t>
    </rPh>
    <rPh sb="5" eb="7">
      <t>シュニン</t>
    </rPh>
    <rPh sb="7" eb="10">
      <t>ケンキュウイン</t>
    </rPh>
    <rPh sb="11" eb="13">
      <t>シュニン</t>
    </rPh>
    <rPh sb="13" eb="16">
      <t>ケンキュウイン</t>
    </rPh>
    <rPh sb="16" eb="17">
      <t>トウ</t>
    </rPh>
    <phoneticPr fontId="5"/>
  </si>
  <si>
    <t>人件費等</t>
    <rPh sb="0" eb="3">
      <t>ジンケンヒ</t>
    </rPh>
    <rPh sb="3" eb="4">
      <t>トウ</t>
    </rPh>
    <phoneticPr fontId="5"/>
  </si>
  <si>
    <t>マネージング・ディレクター、テクニカル・ディレクター等</t>
    <rPh sb="26" eb="27">
      <t>トウ</t>
    </rPh>
    <phoneticPr fontId="5"/>
  </si>
  <si>
    <t>研究員、専門家等</t>
    <rPh sb="0" eb="3">
      <t>ケンキュウイン</t>
    </rPh>
    <rPh sb="4" eb="7">
      <t>センモンカ</t>
    </rPh>
    <rPh sb="7" eb="8">
      <t>トウ</t>
    </rPh>
    <phoneticPr fontId="5"/>
  </si>
  <si>
    <t>特定複合観光施設区域整備法（平成30年法律第80号）第214条、第215条ほか
カジノ管理委員会関係特定複合観光施設区域整備法施行規則（令和3年カジノ管理委員会規則第1号）</t>
    <phoneticPr fontId="5"/>
  </si>
  <si>
    <t>令和3年度事前分析表、令和3年度評価書</t>
    <phoneticPr fontId="5"/>
  </si>
  <si>
    <t>専門的な知見を有する研究機関等に対し、厳格なカジノ規制の適切な整備・運用のために必要となる調査を委託したもの。</t>
    <rPh sb="40" eb="42">
      <t>ヒツヨウ</t>
    </rPh>
    <rPh sb="45" eb="47">
      <t>チョウサ</t>
    </rPh>
    <rPh sb="48" eb="50">
      <t>イタク</t>
    </rPh>
    <phoneticPr fontId="5"/>
  </si>
  <si>
    <t>特定複合観光施設区域整備法では、適切な国の監視及び管理の下で運営される健全なカジノ事業の収益を活用して、ＩＲ区域の整備を推進することにより、国際競争力の高い魅力ある滞在型観光を実現することとされている。このカジノ事業の健全性の確保に向けて、本事業により得られた知見を活用し、厳格なカジノ規制を適切に整備・運用していくことを目的とする。</t>
    <rPh sb="113" eb="115">
      <t>カクホ</t>
    </rPh>
    <rPh sb="116" eb="117">
      <t>ム</t>
    </rPh>
    <phoneticPr fontId="5"/>
  </si>
  <si>
    <t>①カジノの広告・勧誘指針等の検討のための調査業務、②カジノゲームへの依存に関する文献調査業務、③海外のカジノにおけるマネー・ローンダリング対策に関する調査業務、④米国マサチューセッツ州におけるカジノライセンス付与に係る適格性調査に関する情報収集及び分析業務を実施する。</t>
    <rPh sb="5" eb="7">
      <t>コウコク</t>
    </rPh>
    <rPh sb="8" eb="12">
      <t>カンユウシシン</t>
    </rPh>
    <rPh sb="12" eb="13">
      <t>トウ</t>
    </rPh>
    <rPh sb="34" eb="36">
      <t>イゾン</t>
    </rPh>
    <rPh sb="37" eb="38">
      <t>カン</t>
    </rPh>
    <rPh sb="40" eb="44">
      <t>ブンケンチョウサ</t>
    </rPh>
    <rPh sb="44" eb="46">
      <t>ギョウム</t>
    </rPh>
    <rPh sb="48" eb="50">
      <t>カイガイ</t>
    </rPh>
    <rPh sb="69" eb="71">
      <t>タイサク</t>
    </rPh>
    <rPh sb="72" eb="73">
      <t>カン</t>
    </rPh>
    <rPh sb="77" eb="79">
      <t>ギョウム</t>
    </rPh>
    <rPh sb="81" eb="83">
      <t>ベイコク</t>
    </rPh>
    <rPh sb="91" eb="92">
      <t>シュウ</t>
    </rPh>
    <rPh sb="104" eb="106">
      <t>フヨ</t>
    </rPh>
    <rPh sb="107" eb="108">
      <t>カカ</t>
    </rPh>
    <rPh sb="109" eb="112">
      <t>テキカクセイ</t>
    </rPh>
    <rPh sb="112" eb="114">
      <t>チョウサ</t>
    </rPh>
    <rPh sb="115" eb="116">
      <t>カン</t>
    </rPh>
    <rPh sb="118" eb="120">
      <t>ジョウホウ</t>
    </rPh>
    <rPh sb="120" eb="122">
      <t>シュウシュウ</t>
    </rPh>
    <rPh sb="122" eb="123">
      <t>オヨ</t>
    </rPh>
    <rPh sb="124" eb="126">
      <t>ブンセキ</t>
    </rPh>
    <rPh sb="126" eb="128">
      <t>ギョウム</t>
    </rPh>
    <phoneticPr fontId="5"/>
  </si>
  <si>
    <t>見合ったものとなっている。</t>
    <phoneticPr fontId="5"/>
  </si>
  <si>
    <t>引き続き、適切に事業を遂行していただきたい。ただし、年度ごとに調査研究が将来どのように役立つかについて明記するなど、見える化してはどうか。</t>
    <rPh sb="0" eb="1">
      <t>ヒ</t>
    </rPh>
    <rPh sb="2" eb="3">
      <t>ツヅ</t>
    </rPh>
    <rPh sb="5" eb="7">
      <t>テキセツ</t>
    </rPh>
    <rPh sb="8" eb="10">
      <t>ジギョウ</t>
    </rPh>
    <rPh sb="11" eb="13">
      <t>スイコウ</t>
    </rPh>
    <rPh sb="26" eb="28">
      <t>ネンド</t>
    </rPh>
    <rPh sb="31" eb="35">
      <t>チョウサケンキュウ</t>
    </rPh>
    <rPh sb="36" eb="38">
      <t>ショウライ</t>
    </rPh>
    <rPh sb="43" eb="45">
      <t>ヤクダ</t>
    </rPh>
    <rPh sb="51" eb="53">
      <t>メイキ</t>
    </rPh>
    <rPh sb="58" eb="59">
      <t>ミ</t>
    </rPh>
    <rPh sb="61" eb="62">
      <t>カ</t>
    </rPh>
    <phoneticPr fontId="5"/>
  </si>
  <si>
    <t>本事業の成果物は、厳格なカジノ規制の適切な整備・運用に関し、十分に活用している。令和２年度調査の成果物は主に審査基準案の検討・策定の一助となっており、さらに令和３年度調査の成果物についても、
①「カジノの広告・勧誘指針等の検討のための調査業務」では幅広い業界の広告勧誘業務の実態を把握し、各分野の研究者からヒアリングを行うことにより審査基準や広告・勧誘指針の策定に、
②「カジノゲームへの依存に関する文献調査業務」では主に今後の依存防止規程の審査、依存防止対策の推進に、
③「海外のカジノにおけるマネー・ローンダリング対策に関する調査業務」では今後の犯罪収益移転防止規程の審査に、
④「米国マサチューセッツ州におけるカジノライセンス付与に係る適格性調査に関する情報収集及び分析業務」では審査基準の策定や今後の社会的信用に関する調査に資するものとなっている。</t>
    <phoneticPr fontId="5"/>
  </si>
  <si>
    <t>外部有識者の所見のとおり、年度ごとに調査研究が将来どのように役立つかについて、「事業所管部局による点検・改善」欄のうち、「事業の有効性」欄に明記すべきである。引き続き、効果的・効率的な事業の実施に努めるべきである。</t>
    <phoneticPr fontId="5"/>
  </si>
  <si>
    <t>外部有識者の所見を踏まえ、年度ごとの調査研究が将来どのように役立つかについて明記した。引き続き、効果的・効率的な事業の実施に努める。</t>
    <rPh sb="9" eb="10">
      <t>フ</t>
    </rPh>
    <rPh sb="13" eb="15">
      <t>ネンド</t>
    </rPh>
    <rPh sb="18" eb="20">
      <t>チョウサ</t>
    </rPh>
    <rPh sb="20" eb="22">
      <t>ケンキュウ</t>
    </rPh>
    <rPh sb="23" eb="25">
      <t>ショウライ</t>
    </rPh>
    <rPh sb="30" eb="32">
      <t>ヤクダ</t>
    </rPh>
    <rPh sb="38" eb="40">
      <t>メイキ</t>
    </rPh>
    <rPh sb="43" eb="44">
      <t>ヒ</t>
    </rPh>
    <rPh sb="45" eb="46">
      <t>ツヅ</t>
    </rPh>
    <rPh sb="48" eb="51">
      <t>コウカテキ</t>
    </rPh>
    <rPh sb="52" eb="54">
      <t>コウリツ</t>
    </rPh>
    <rPh sb="54" eb="55">
      <t>テキ</t>
    </rPh>
    <rPh sb="56" eb="58">
      <t>ジギョウ</t>
    </rPh>
    <rPh sb="59" eb="61">
      <t>ジッシ</t>
    </rPh>
    <rPh sb="62" eb="63">
      <t>ツト</t>
    </rPh>
    <phoneticPr fontId="5"/>
  </si>
  <si>
    <t>必要な調査案件が増加するため。
重要政策推進枠：154</t>
    <rPh sb="0" eb="2">
      <t>ヒツヨウ</t>
    </rPh>
    <rPh sb="3" eb="7">
      <t>チョウサアンケン</t>
    </rPh>
    <rPh sb="8" eb="10">
      <t>ゾウカ</t>
    </rPh>
    <rPh sb="16" eb="18">
      <t>ジュウヨウ</t>
    </rPh>
    <rPh sb="18" eb="20">
      <t>セイサク</t>
    </rPh>
    <rPh sb="20" eb="23">
      <t>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</si>
</sst>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149883</xdr:colOff>
      <xdr:row>269</xdr:row>
      <xdr:rowOff>242046</xdr:rowOff>
    </xdr:from>
    <xdr:ext cx="2667000" cy="836238"/>
    <xdr:sp macro="" textlink="">
      <xdr:nvSpPr>
        <xdr:cNvPr id="11" name="テキスト ボックス 10">
          <a:extLst>
            <a:ext uri="{FF2B5EF4-FFF2-40B4-BE49-F238E27FC236}">
              <a16:creationId xmlns:a16="http://schemas.microsoft.com/office/drawing/2014/main" id="{FF691BDA-C600-48C8-A835-BDC39E8F917E}"/>
            </a:ext>
          </a:extLst>
        </xdr:cNvPr>
        <xdr:cNvSpPr txBox="1"/>
      </xdr:nvSpPr>
      <xdr:spPr>
        <a:xfrm>
          <a:off x="3769383" y="40370871"/>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カジノ管理委員会</a:t>
          </a:r>
          <a:endParaRPr kumimoji="1" lang="en-US" altLang="ja-JP" sz="2000"/>
        </a:p>
        <a:p>
          <a:pPr algn="ctr"/>
          <a:r>
            <a:rPr kumimoji="1" lang="en-US" altLang="ja-JP" sz="2000"/>
            <a:t>93</a:t>
          </a:r>
          <a:r>
            <a:rPr kumimoji="1" lang="ja-JP" altLang="en-US" sz="2000"/>
            <a:t>百万円</a:t>
          </a:r>
        </a:p>
      </xdr:txBody>
    </xdr:sp>
    <xdr:clientData/>
  </xdr:oneCellAnchor>
  <xdr:oneCellAnchor>
    <xdr:from>
      <xdr:col>5</xdr:col>
      <xdr:colOff>162359</xdr:colOff>
      <xdr:row>275</xdr:row>
      <xdr:rowOff>90953</xdr:rowOff>
    </xdr:from>
    <xdr:ext cx="2083885" cy="275717"/>
    <xdr:sp macro="" textlink="">
      <xdr:nvSpPr>
        <xdr:cNvPr id="13" name="テキスト ボックス 12">
          <a:extLst>
            <a:ext uri="{FF2B5EF4-FFF2-40B4-BE49-F238E27FC236}">
              <a16:creationId xmlns:a16="http://schemas.microsoft.com/office/drawing/2014/main" id="{2C8B1A71-041A-4E7E-9425-71406B06B7C6}"/>
            </a:ext>
          </a:extLst>
        </xdr:cNvPr>
        <xdr:cNvSpPr txBox="1"/>
      </xdr:nvSpPr>
      <xdr:spPr>
        <a:xfrm>
          <a:off x="1090011" y="42391892"/>
          <a:ext cx="20838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企画競争</a:t>
          </a:r>
          <a:r>
            <a:rPr kumimoji="1" lang="en-US" altLang="ja-JP" sz="1100"/>
            <a:t>】</a:t>
          </a:r>
        </a:p>
      </xdr:txBody>
    </xdr:sp>
    <xdr:clientData/>
  </xdr:oneCellAnchor>
  <xdr:oneCellAnchor>
    <xdr:from>
      <xdr:col>7</xdr:col>
      <xdr:colOff>2669</xdr:colOff>
      <xdr:row>275</xdr:row>
      <xdr:rowOff>350423</xdr:rowOff>
    </xdr:from>
    <xdr:ext cx="1606807" cy="1027803"/>
    <xdr:sp macro="" textlink="">
      <xdr:nvSpPr>
        <xdr:cNvPr id="15" name="テキスト ボックス 14">
          <a:extLst>
            <a:ext uri="{FF2B5EF4-FFF2-40B4-BE49-F238E27FC236}">
              <a16:creationId xmlns:a16="http://schemas.microsoft.com/office/drawing/2014/main" id="{4300ADC1-EFEC-4974-8E4E-B73A3582E2CE}"/>
            </a:ext>
          </a:extLst>
        </xdr:cNvPr>
        <xdr:cNvSpPr txBox="1"/>
      </xdr:nvSpPr>
      <xdr:spPr>
        <a:xfrm>
          <a:off x="1282829" y="42588083"/>
          <a:ext cx="1606807" cy="10278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者）</a:t>
          </a:r>
          <a:endParaRPr kumimoji="1" lang="en-US" altLang="ja-JP" sz="1400"/>
        </a:p>
        <a:p>
          <a:pPr algn="ctr"/>
          <a:r>
            <a:rPr kumimoji="1" lang="en-US" altLang="ja-JP" sz="1400"/>
            <a:t>46</a:t>
          </a:r>
          <a:r>
            <a:rPr kumimoji="1" lang="ja-JP" altLang="en-US" sz="1400"/>
            <a:t>百万円</a:t>
          </a:r>
        </a:p>
      </xdr:txBody>
    </xdr:sp>
    <xdr:clientData/>
  </xdr:oneCellAnchor>
  <xdr:twoCellAnchor>
    <xdr:from>
      <xdr:col>6</xdr:col>
      <xdr:colOff>99392</xdr:colOff>
      <xdr:row>279</xdr:row>
      <xdr:rowOff>49364</xdr:rowOff>
    </xdr:from>
    <xdr:to>
      <xdr:col>15</xdr:col>
      <xdr:colOff>160020</xdr:colOff>
      <xdr:row>282</xdr:row>
      <xdr:rowOff>198120</xdr:rowOff>
    </xdr:to>
    <xdr:sp macro="" textlink="">
      <xdr:nvSpPr>
        <xdr:cNvPr id="4" name="大かっこ 3">
          <a:extLst>
            <a:ext uri="{FF2B5EF4-FFF2-40B4-BE49-F238E27FC236}">
              <a16:creationId xmlns:a16="http://schemas.microsoft.com/office/drawing/2014/main" id="{D0A9B135-1DFE-40A9-B395-40A0E4BA46BB}"/>
            </a:ext>
          </a:extLst>
        </xdr:cNvPr>
        <xdr:cNvSpPr/>
      </xdr:nvSpPr>
      <xdr:spPr>
        <a:xfrm>
          <a:off x="1196672" y="43711964"/>
          <a:ext cx="1706548" cy="12155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広告勧誘に関する業界自主規制や最新の手法等の実態に係る調査</a:t>
          </a:r>
        </a:p>
      </xdr:txBody>
    </xdr:sp>
    <xdr:clientData/>
  </xdr:twoCellAnchor>
  <xdr:oneCellAnchor>
    <xdr:from>
      <xdr:col>17</xdr:col>
      <xdr:colOff>175280</xdr:colOff>
      <xdr:row>276</xdr:row>
      <xdr:rowOff>5866</xdr:rowOff>
    </xdr:from>
    <xdr:ext cx="1606807" cy="1027803"/>
    <xdr:sp macro="" textlink="">
      <xdr:nvSpPr>
        <xdr:cNvPr id="33" name="テキスト ボックス 32">
          <a:extLst>
            <a:ext uri="{FF2B5EF4-FFF2-40B4-BE49-F238E27FC236}">
              <a16:creationId xmlns:a16="http://schemas.microsoft.com/office/drawing/2014/main" id="{E419C6FE-FF55-47FE-833E-2577BD568D70}"/>
            </a:ext>
          </a:extLst>
        </xdr:cNvPr>
        <xdr:cNvSpPr txBox="1"/>
      </xdr:nvSpPr>
      <xdr:spPr>
        <a:xfrm>
          <a:off x="3284240" y="42594046"/>
          <a:ext cx="1606807" cy="10278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者）</a:t>
          </a:r>
          <a:endParaRPr kumimoji="1" lang="en-US" altLang="ja-JP" sz="1400"/>
        </a:p>
        <a:p>
          <a:pPr algn="ctr"/>
          <a:r>
            <a:rPr kumimoji="1" lang="en-US" altLang="ja-JP" sz="1400"/>
            <a:t>24</a:t>
          </a:r>
          <a:r>
            <a:rPr kumimoji="1" lang="ja-JP" altLang="en-US" sz="1400"/>
            <a:t>百万円</a:t>
          </a:r>
        </a:p>
      </xdr:txBody>
    </xdr:sp>
    <xdr:clientData/>
  </xdr:oneCellAnchor>
  <xdr:oneCellAnchor>
    <xdr:from>
      <xdr:col>41</xdr:col>
      <xdr:colOff>89471</xdr:colOff>
      <xdr:row>275</xdr:row>
      <xdr:rowOff>350423</xdr:rowOff>
    </xdr:from>
    <xdr:ext cx="1606807" cy="1027803"/>
    <xdr:sp macro="" textlink="">
      <xdr:nvSpPr>
        <xdr:cNvPr id="34" name="テキスト ボックス 33">
          <a:extLst>
            <a:ext uri="{FF2B5EF4-FFF2-40B4-BE49-F238E27FC236}">
              <a16:creationId xmlns:a16="http://schemas.microsoft.com/office/drawing/2014/main" id="{C056C1F7-753D-4A01-BF71-935AD91D780D}"/>
            </a:ext>
          </a:extLst>
        </xdr:cNvPr>
        <xdr:cNvSpPr txBox="1"/>
      </xdr:nvSpPr>
      <xdr:spPr>
        <a:xfrm>
          <a:off x="7696219" y="42651362"/>
          <a:ext cx="1606807" cy="10278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者）</a:t>
          </a:r>
          <a:endParaRPr kumimoji="1" lang="en-US" altLang="ja-JP" sz="1400"/>
        </a:p>
        <a:p>
          <a:pPr algn="ctr"/>
          <a:r>
            <a:rPr kumimoji="1" lang="en-US" altLang="ja-JP" sz="1400"/>
            <a:t>10</a:t>
          </a:r>
          <a:r>
            <a:rPr kumimoji="1" lang="ja-JP" altLang="en-US" sz="1400"/>
            <a:t>百万円</a:t>
          </a:r>
        </a:p>
      </xdr:txBody>
    </xdr:sp>
    <xdr:clientData/>
  </xdr:oneCellAnchor>
  <xdr:oneCellAnchor>
    <xdr:from>
      <xdr:col>29</xdr:col>
      <xdr:colOff>118938</xdr:colOff>
      <xdr:row>276</xdr:row>
      <xdr:rowOff>12492</xdr:rowOff>
    </xdr:from>
    <xdr:ext cx="1613249" cy="1027803"/>
    <xdr:sp macro="" textlink="">
      <xdr:nvSpPr>
        <xdr:cNvPr id="35" name="テキスト ボックス 34">
          <a:extLst>
            <a:ext uri="{FF2B5EF4-FFF2-40B4-BE49-F238E27FC236}">
              <a16:creationId xmlns:a16="http://schemas.microsoft.com/office/drawing/2014/main" id="{B330D22B-7671-4B40-926B-A8AEC476F533}"/>
            </a:ext>
          </a:extLst>
        </xdr:cNvPr>
        <xdr:cNvSpPr txBox="1"/>
      </xdr:nvSpPr>
      <xdr:spPr>
        <a:xfrm>
          <a:off x="5422458" y="42600672"/>
          <a:ext cx="1613249" cy="10278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者）</a:t>
          </a:r>
          <a:endParaRPr kumimoji="1" lang="en-US" altLang="ja-JP" sz="1400"/>
        </a:p>
        <a:p>
          <a:pPr algn="ctr"/>
          <a:r>
            <a:rPr kumimoji="1" lang="en-US" altLang="ja-JP" sz="1400"/>
            <a:t>13</a:t>
          </a:r>
          <a:r>
            <a:rPr kumimoji="1" lang="ja-JP" altLang="en-US" sz="1400"/>
            <a:t>百万円</a:t>
          </a:r>
        </a:p>
      </xdr:txBody>
    </xdr:sp>
    <xdr:clientData/>
  </xdr:oneCellAnchor>
  <xdr:oneCellAnchor>
    <xdr:from>
      <xdr:col>16</xdr:col>
      <xdr:colOff>155401</xdr:colOff>
      <xdr:row>275</xdr:row>
      <xdr:rowOff>71075</xdr:rowOff>
    </xdr:from>
    <xdr:ext cx="2083885" cy="275717"/>
    <xdr:sp macro="" textlink="">
      <xdr:nvSpPr>
        <xdr:cNvPr id="36" name="テキスト ボックス 35">
          <a:extLst>
            <a:ext uri="{FF2B5EF4-FFF2-40B4-BE49-F238E27FC236}">
              <a16:creationId xmlns:a16="http://schemas.microsoft.com/office/drawing/2014/main" id="{1E9BF7D7-5D0A-48C7-8AB2-FFEA5BA0C194}"/>
            </a:ext>
          </a:extLst>
        </xdr:cNvPr>
        <xdr:cNvSpPr txBox="1"/>
      </xdr:nvSpPr>
      <xdr:spPr>
        <a:xfrm>
          <a:off x="3081481" y="42308735"/>
          <a:ext cx="20838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一般競争（総合評価）</a:t>
          </a:r>
          <a:r>
            <a:rPr kumimoji="1" lang="en-US" altLang="ja-JP" sz="1100"/>
            <a:t>】</a:t>
          </a:r>
        </a:p>
      </xdr:txBody>
    </xdr:sp>
    <xdr:clientData/>
  </xdr:oneCellAnchor>
  <xdr:oneCellAnchor>
    <xdr:from>
      <xdr:col>28</xdr:col>
      <xdr:colOff>98417</xdr:colOff>
      <xdr:row>275</xdr:row>
      <xdr:rowOff>84328</xdr:rowOff>
    </xdr:from>
    <xdr:ext cx="2083885" cy="275717"/>
    <xdr:sp macro="" textlink="">
      <xdr:nvSpPr>
        <xdr:cNvPr id="37" name="テキスト ボックス 36">
          <a:extLst>
            <a:ext uri="{FF2B5EF4-FFF2-40B4-BE49-F238E27FC236}">
              <a16:creationId xmlns:a16="http://schemas.microsoft.com/office/drawing/2014/main" id="{6CD4BB91-0127-40BD-B1AC-EA09E5314B76}"/>
            </a:ext>
          </a:extLst>
        </xdr:cNvPr>
        <xdr:cNvSpPr txBox="1"/>
      </xdr:nvSpPr>
      <xdr:spPr>
        <a:xfrm>
          <a:off x="5219057" y="42321988"/>
          <a:ext cx="20838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一般競争（総合評価）</a:t>
          </a:r>
          <a:r>
            <a:rPr kumimoji="1" lang="en-US" altLang="ja-JP" sz="1100"/>
            <a:t>】</a:t>
          </a:r>
        </a:p>
      </xdr:txBody>
    </xdr:sp>
    <xdr:clientData/>
  </xdr:oneCellAnchor>
  <xdr:oneCellAnchor>
    <xdr:from>
      <xdr:col>40</xdr:col>
      <xdr:colOff>43089</xdr:colOff>
      <xdr:row>275</xdr:row>
      <xdr:rowOff>71075</xdr:rowOff>
    </xdr:from>
    <xdr:ext cx="2083885" cy="275717"/>
    <xdr:sp macro="" textlink="">
      <xdr:nvSpPr>
        <xdr:cNvPr id="38" name="テキスト ボックス 37">
          <a:extLst>
            <a:ext uri="{FF2B5EF4-FFF2-40B4-BE49-F238E27FC236}">
              <a16:creationId xmlns:a16="http://schemas.microsoft.com/office/drawing/2014/main" id="{C1708D46-B0A9-4282-8C87-45757ED7FE18}"/>
            </a:ext>
          </a:extLst>
        </xdr:cNvPr>
        <xdr:cNvSpPr txBox="1"/>
      </xdr:nvSpPr>
      <xdr:spPr>
        <a:xfrm>
          <a:off x="7464306" y="42372014"/>
          <a:ext cx="20838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公募</a:t>
          </a:r>
          <a:r>
            <a:rPr kumimoji="1" lang="en-US" altLang="ja-JP" sz="1100"/>
            <a:t>】</a:t>
          </a:r>
        </a:p>
      </xdr:txBody>
    </xdr:sp>
    <xdr:clientData/>
  </xdr:oneCellAnchor>
  <xdr:twoCellAnchor>
    <xdr:from>
      <xdr:col>17</xdr:col>
      <xdr:colOff>137492</xdr:colOff>
      <xdr:row>279</xdr:row>
      <xdr:rowOff>41744</xdr:rowOff>
    </xdr:from>
    <xdr:to>
      <xdr:col>27</xdr:col>
      <xdr:colOff>30480</xdr:colOff>
      <xdr:row>282</xdr:row>
      <xdr:rowOff>167640</xdr:rowOff>
    </xdr:to>
    <xdr:sp macro="" textlink="">
      <xdr:nvSpPr>
        <xdr:cNvPr id="39" name="大かっこ 38">
          <a:extLst>
            <a:ext uri="{FF2B5EF4-FFF2-40B4-BE49-F238E27FC236}">
              <a16:creationId xmlns:a16="http://schemas.microsoft.com/office/drawing/2014/main" id="{6FECCCBE-DF89-46FC-8BFC-C37A935C6C25}"/>
            </a:ext>
          </a:extLst>
        </xdr:cNvPr>
        <xdr:cNvSpPr/>
      </xdr:nvSpPr>
      <xdr:spPr>
        <a:xfrm>
          <a:off x="3246452" y="43704344"/>
          <a:ext cx="1721788" cy="1192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米国マサチューセッツ州におけるカジノライセンス付与に係る適格性調査に関する情報収集及び分析</a:t>
          </a:r>
        </a:p>
      </xdr:txBody>
    </xdr:sp>
    <xdr:clientData/>
  </xdr:twoCellAnchor>
  <xdr:twoCellAnchor>
    <xdr:from>
      <xdr:col>29</xdr:col>
      <xdr:colOff>83820</xdr:colOff>
      <xdr:row>279</xdr:row>
      <xdr:rowOff>56984</xdr:rowOff>
    </xdr:from>
    <xdr:to>
      <xdr:col>38</xdr:col>
      <xdr:colOff>150744</xdr:colOff>
      <xdr:row>282</xdr:row>
      <xdr:rowOff>190500</xdr:rowOff>
    </xdr:to>
    <xdr:sp macro="" textlink="">
      <xdr:nvSpPr>
        <xdr:cNvPr id="40" name="大かっこ 39">
          <a:extLst>
            <a:ext uri="{FF2B5EF4-FFF2-40B4-BE49-F238E27FC236}">
              <a16:creationId xmlns:a16="http://schemas.microsoft.com/office/drawing/2014/main" id="{0349121C-701D-4933-88DA-DBF1A7E19139}"/>
            </a:ext>
          </a:extLst>
        </xdr:cNvPr>
        <xdr:cNvSpPr/>
      </xdr:nvSpPr>
      <xdr:spPr>
        <a:xfrm>
          <a:off x="5387340" y="43719584"/>
          <a:ext cx="1712844" cy="1200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海外のカジノにおけるマネー・ローンダリング対策に関する調査</a:t>
          </a:r>
          <a:endParaRPr lang="ja-JP" altLang="ja-JP">
            <a:effectLst/>
          </a:endParaRPr>
        </a:p>
      </xdr:txBody>
    </xdr:sp>
    <xdr:clientData/>
  </xdr:twoCellAnchor>
  <xdr:twoCellAnchor>
    <xdr:from>
      <xdr:col>40</xdr:col>
      <xdr:colOff>167640</xdr:colOff>
      <xdr:row>279</xdr:row>
      <xdr:rowOff>26504</xdr:rowOff>
    </xdr:from>
    <xdr:to>
      <xdr:col>49</xdr:col>
      <xdr:colOff>257424</xdr:colOff>
      <xdr:row>282</xdr:row>
      <xdr:rowOff>167640</xdr:rowOff>
    </xdr:to>
    <xdr:sp macro="" textlink="">
      <xdr:nvSpPr>
        <xdr:cNvPr id="41" name="大かっこ 40">
          <a:extLst>
            <a:ext uri="{FF2B5EF4-FFF2-40B4-BE49-F238E27FC236}">
              <a16:creationId xmlns:a16="http://schemas.microsoft.com/office/drawing/2014/main" id="{D0A16448-9598-4394-AE22-C56F61A1170E}"/>
            </a:ext>
          </a:extLst>
        </xdr:cNvPr>
        <xdr:cNvSpPr/>
      </xdr:nvSpPr>
      <xdr:spPr>
        <a:xfrm>
          <a:off x="7482840" y="43689104"/>
          <a:ext cx="1735704" cy="12079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カジノゲームへの依存に係る文献調査</a:t>
          </a:r>
          <a:endParaRPr lang="ja-JP" altLang="ja-JP">
            <a:effectLst/>
          </a:endParaRPr>
        </a:p>
        <a:p>
          <a:pPr algn="l"/>
          <a:endParaRPr kumimoji="1" lang="ja-JP" altLang="en-US" sz="1100"/>
        </a:p>
      </xdr:txBody>
    </xdr:sp>
    <xdr:clientData/>
  </xdr:twoCellAnchor>
  <xdr:twoCellAnchor>
    <xdr:from>
      <xdr:col>11</xdr:col>
      <xdr:colOff>107022</xdr:colOff>
      <xdr:row>273</xdr:row>
      <xdr:rowOff>114299</xdr:rowOff>
    </xdr:from>
    <xdr:to>
      <xdr:col>27</xdr:col>
      <xdr:colOff>68580</xdr:colOff>
      <xdr:row>275</xdr:row>
      <xdr:rowOff>90952</xdr:rowOff>
    </xdr:to>
    <xdr:cxnSp macro="">
      <xdr:nvCxnSpPr>
        <xdr:cNvPr id="3" name="コネクタ: カギ線 2">
          <a:extLst>
            <a:ext uri="{FF2B5EF4-FFF2-40B4-BE49-F238E27FC236}">
              <a16:creationId xmlns:a16="http://schemas.microsoft.com/office/drawing/2014/main" id="{0A29EA85-88E8-4C29-AC78-1BFAF1778991}"/>
            </a:ext>
          </a:extLst>
        </xdr:cNvPr>
        <xdr:cNvCxnSpPr>
          <a:endCxn id="13" idx="0"/>
        </xdr:cNvCxnSpPr>
      </xdr:nvCxnSpPr>
      <xdr:spPr>
        <a:xfrm rot="10800000" flipV="1">
          <a:off x="2118702" y="41635679"/>
          <a:ext cx="2887638" cy="69293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68580</xdr:colOff>
      <xdr:row>273</xdr:row>
      <xdr:rowOff>114300</xdr:rowOff>
    </xdr:from>
    <xdr:to>
      <xdr:col>45</xdr:col>
      <xdr:colOff>132532</xdr:colOff>
      <xdr:row>275</xdr:row>
      <xdr:rowOff>48215</xdr:rowOff>
    </xdr:to>
    <xdr:cxnSp macro="">
      <xdr:nvCxnSpPr>
        <xdr:cNvPr id="32" name="コネクタ: カギ線 31">
          <a:extLst>
            <a:ext uri="{FF2B5EF4-FFF2-40B4-BE49-F238E27FC236}">
              <a16:creationId xmlns:a16="http://schemas.microsoft.com/office/drawing/2014/main" id="{97F9E9BF-3D06-4790-96BE-D002A0DF9EBA}"/>
            </a:ext>
          </a:extLst>
        </xdr:cNvPr>
        <xdr:cNvCxnSpPr/>
      </xdr:nvCxnSpPr>
      <xdr:spPr>
        <a:xfrm>
          <a:off x="5006340" y="41635680"/>
          <a:ext cx="3355792" cy="65019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28579</xdr:colOff>
      <xdr:row>272</xdr:row>
      <xdr:rowOff>6721</xdr:rowOff>
    </xdr:from>
    <xdr:to>
      <xdr:col>28</xdr:col>
      <xdr:colOff>28579</xdr:colOff>
      <xdr:row>273</xdr:row>
      <xdr:rowOff>123825</xdr:rowOff>
    </xdr:to>
    <xdr:cxnSp macro="">
      <xdr:nvCxnSpPr>
        <xdr:cNvPr id="20" name="直線コネクタ 19">
          <a:extLst>
            <a:ext uri="{FF2B5EF4-FFF2-40B4-BE49-F238E27FC236}">
              <a16:creationId xmlns:a16="http://schemas.microsoft.com/office/drawing/2014/main" id="{D27AAFF7-890B-43A4-BB6A-6D47F889D724}"/>
            </a:ext>
          </a:extLst>
        </xdr:cNvPr>
        <xdr:cNvCxnSpPr>
          <a:stCxn id="11" idx="2"/>
        </xdr:cNvCxnSpPr>
      </xdr:nvCxnSpPr>
      <xdr:spPr>
        <a:xfrm flipH="1">
          <a:off x="5095879" y="41207109"/>
          <a:ext cx="0" cy="4695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36774</xdr:colOff>
      <xdr:row>273</xdr:row>
      <xdr:rowOff>126124</xdr:rowOff>
    </xdr:from>
    <xdr:to>
      <xdr:col>34</xdr:col>
      <xdr:colOff>36774</xdr:colOff>
      <xdr:row>275</xdr:row>
      <xdr:rowOff>84328</xdr:rowOff>
    </xdr:to>
    <xdr:cxnSp macro="">
      <xdr:nvCxnSpPr>
        <xdr:cNvPr id="23" name="直線矢印コネクタ 22">
          <a:extLst>
            <a:ext uri="{FF2B5EF4-FFF2-40B4-BE49-F238E27FC236}">
              <a16:creationId xmlns:a16="http://schemas.microsoft.com/office/drawing/2014/main" id="{65E79EFF-E187-4312-9745-97218BF029ED}"/>
            </a:ext>
          </a:extLst>
        </xdr:cNvPr>
        <xdr:cNvCxnSpPr>
          <a:endCxn id="37" idx="0"/>
        </xdr:cNvCxnSpPr>
      </xdr:nvCxnSpPr>
      <xdr:spPr>
        <a:xfrm flipH="1">
          <a:off x="6290429" y="41610455"/>
          <a:ext cx="0" cy="6729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89338</xdr:colOff>
      <xdr:row>273</xdr:row>
      <xdr:rowOff>89338</xdr:rowOff>
    </xdr:from>
    <xdr:to>
      <xdr:col>22</xdr:col>
      <xdr:colOff>89338</xdr:colOff>
      <xdr:row>275</xdr:row>
      <xdr:rowOff>71075</xdr:rowOff>
    </xdr:to>
    <xdr:cxnSp macro="">
      <xdr:nvCxnSpPr>
        <xdr:cNvPr id="45" name="直線矢印コネクタ 44">
          <a:extLst>
            <a:ext uri="{FF2B5EF4-FFF2-40B4-BE49-F238E27FC236}">
              <a16:creationId xmlns:a16="http://schemas.microsoft.com/office/drawing/2014/main" id="{CEC112B3-9D2D-4BE8-A56E-2CB7A0580385}"/>
            </a:ext>
          </a:extLst>
        </xdr:cNvPr>
        <xdr:cNvCxnSpPr>
          <a:endCxn id="36" idx="0"/>
        </xdr:cNvCxnSpPr>
      </xdr:nvCxnSpPr>
      <xdr:spPr>
        <a:xfrm>
          <a:off x="4135821" y="41573669"/>
          <a:ext cx="0" cy="6964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BF248" sqref="BF24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282</v>
      </c>
      <c r="AJ2" s="840" t="s">
        <v>622</v>
      </c>
      <c r="AK2" s="840"/>
      <c r="AL2" s="840"/>
      <c r="AM2" s="840"/>
      <c r="AN2" s="75" t="s">
        <v>282</v>
      </c>
      <c r="AO2" s="840">
        <v>21</v>
      </c>
      <c r="AP2" s="840"/>
      <c r="AQ2" s="840"/>
      <c r="AR2" s="76" t="s">
        <v>282</v>
      </c>
      <c r="AS2" s="841">
        <v>1</v>
      </c>
      <c r="AT2" s="841"/>
      <c r="AU2" s="841"/>
      <c r="AV2" s="75" t="str">
        <f>IF(AW2="","","-")</f>
        <v/>
      </c>
      <c r="AW2" s="842"/>
      <c r="AX2" s="842"/>
    </row>
    <row r="3" spans="1:50" ht="21" customHeight="1" thickBot="1" x14ac:dyDescent="0.25">
      <c r="A3" s="843" t="s">
        <v>595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605</v>
      </c>
      <c r="AK3" s="845"/>
      <c r="AL3" s="845"/>
      <c r="AM3" s="845"/>
      <c r="AN3" s="845"/>
      <c r="AO3" s="845"/>
      <c r="AP3" s="845"/>
      <c r="AQ3" s="845"/>
      <c r="AR3" s="845"/>
      <c r="AS3" s="845"/>
      <c r="AT3" s="845"/>
      <c r="AU3" s="845"/>
      <c r="AV3" s="845"/>
      <c r="AW3" s="845"/>
      <c r="AX3" s="24" t="s">
        <v>60</v>
      </c>
    </row>
    <row r="4" spans="1:50" ht="24.75" customHeight="1" x14ac:dyDescent="0.2">
      <c r="A4" s="815" t="s">
        <v>23</v>
      </c>
      <c r="B4" s="816"/>
      <c r="C4" s="816"/>
      <c r="D4" s="816"/>
      <c r="E4" s="816"/>
      <c r="F4" s="816"/>
      <c r="G4" s="817" t="s">
        <v>606</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640</v>
      </c>
      <c r="AF4" s="823"/>
      <c r="AG4" s="823"/>
      <c r="AH4" s="823"/>
      <c r="AI4" s="823"/>
      <c r="AJ4" s="823"/>
      <c r="AK4" s="823"/>
      <c r="AL4" s="823"/>
      <c r="AM4" s="823"/>
      <c r="AN4" s="823"/>
      <c r="AO4" s="823"/>
      <c r="AP4" s="824"/>
      <c r="AQ4" s="825" t="s">
        <v>2</v>
      </c>
      <c r="AR4" s="820"/>
      <c r="AS4" s="820"/>
      <c r="AT4" s="820"/>
      <c r="AU4" s="820"/>
      <c r="AV4" s="820"/>
      <c r="AW4" s="820"/>
      <c r="AX4" s="826"/>
    </row>
    <row r="5" spans="1:50" ht="42.6" customHeight="1" x14ac:dyDescent="0.2">
      <c r="A5" s="827" t="s">
        <v>62</v>
      </c>
      <c r="B5" s="828"/>
      <c r="C5" s="828"/>
      <c r="D5" s="828"/>
      <c r="E5" s="828"/>
      <c r="F5" s="829"/>
      <c r="G5" s="830" t="s">
        <v>607</v>
      </c>
      <c r="H5" s="831"/>
      <c r="I5" s="831"/>
      <c r="J5" s="831"/>
      <c r="K5" s="831"/>
      <c r="L5" s="831"/>
      <c r="M5" s="832" t="s">
        <v>61</v>
      </c>
      <c r="N5" s="833"/>
      <c r="O5" s="833"/>
      <c r="P5" s="833"/>
      <c r="Q5" s="833"/>
      <c r="R5" s="834"/>
      <c r="S5" s="835" t="s">
        <v>608</v>
      </c>
      <c r="T5" s="831"/>
      <c r="U5" s="831"/>
      <c r="V5" s="831"/>
      <c r="W5" s="831"/>
      <c r="X5" s="836"/>
      <c r="Y5" s="837" t="s">
        <v>3</v>
      </c>
      <c r="Z5" s="838"/>
      <c r="AA5" s="838"/>
      <c r="AB5" s="838"/>
      <c r="AC5" s="838"/>
      <c r="AD5" s="839"/>
      <c r="AE5" s="860" t="s">
        <v>653</v>
      </c>
      <c r="AF5" s="860"/>
      <c r="AG5" s="860"/>
      <c r="AH5" s="860"/>
      <c r="AI5" s="860"/>
      <c r="AJ5" s="860"/>
      <c r="AK5" s="860"/>
      <c r="AL5" s="860"/>
      <c r="AM5" s="860"/>
      <c r="AN5" s="860"/>
      <c r="AO5" s="860"/>
      <c r="AP5" s="861"/>
      <c r="AQ5" s="862" t="s">
        <v>654</v>
      </c>
      <c r="AR5" s="863"/>
      <c r="AS5" s="863"/>
      <c r="AT5" s="863"/>
      <c r="AU5" s="863"/>
      <c r="AV5" s="863"/>
      <c r="AW5" s="863"/>
      <c r="AX5" s="864"/>
    </row>
    <row r="6" spans="1:50" ht="39" customHeight="1" x14ac:dyDescent="0.2">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61.8" customHeight="1" x14ac:dyDescent="0.2">
      <c r="A7" s="846" t="s">
        <v>20</v>
      </c>
      <c r="B7" s="847"/>
      <c r="C7" s="847"/>
      <c r="D7" s="847"/>
      <c r="E7" s="847"/>
      <c r="F7" s="848"/>
      <c r="G7" s="870" t="s">
        <v>664</v>
      </c>
      <c r="H7" s="871"/>
      <c r="I7" s="871"/>
      <c r="J7" s="871"/>
      <c r="K7" s="871"/>
      <c r="L7" s="871"/>
      <c r="M7" s="871"/>
      <c r="N7" s="871"/>
      <c r="O7" s="871"/>
      <c r="P7" s="871"/>
      <c r="Q7" s="871"/>
      <c r="R7" s="871"/>
      <c r="S7" s="871"/>
      <c r="T7" s="871"/>
      <c r="U7" s="871"/>
      <c r="V7" s="871"/>
      <c r="W7" s="871"/>
      <c r="X7" s="872"/>
      <c r="Y7" s="873" t="s">
        <v>267</v>
      </c>
      <c r="Z7" s="692"/>
      <c r="AA7" s="692"/>
      <c r="AB7" s="692"/>
      <c r="AC7" s="692"/>
      <c r="AD7" s="874"/>
      <c r="AE7" s="802" t="s">
        <v>609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2">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2">
      <c r="A9" s="775" t="s">
        <v>21</v>
      </c>
      <c r="B9" s="776"/>
      <c r="C9" s="776"/>
      <c r="D9" s="776"/>
      <c r="E9" s="776"/>
      <c r="F9" s="776"/>
      <c r="G9" s="857" t="s">
        <v>667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46.2" customHeight="1" x14ac:dyDescent="0.2">
      <c r="A10" s="763" t="s">
        <v>27</v>
      </c>
      <c r="B10" s="764"/>
      <c r="C10" s="764"/>
      <c r="D10" s="764"/>
      <c r="E10" s="764"/>
      <c r="F10" s="764"/>
      <c r="G10" s="765" t="s">
        <v>668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763" t="s">
        <v>5</v>
      </c>
      <c r="B11" s="764"/>
      <c r="C11" s="764"/>
      <c r="D11" s="764"/>
      <c r="E11" s="764"/>
      <c r="F11" s="768"/>
      <c r="G11" s="769" t="str">
        <f>入力規則等!P10</f>
        <v>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2">
      <c r="A12" s="772" t="s">
        <v>22</v>
      </c>
      <c r="B12" s="773"/>
      <c r="C12" s="773"/>
      <c r="D12" s="773"/>
      <c r="E12" s="773"/>
      <c r="F12" s="774"/>
      <c r="G12" s="778"/>
      <c r="H12" s="779"/>
      <c r="I12" s="779"/>
      <c r="J12" s="779"/>
      <c r="K12" s="779"/>
      <c r="L12" s="779"/>
      <c r="M12" s="779"/>
      <c r="N12" s="779"/>
      <c r="O12" s="779"/>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8"/>
    </row>
    <row r="13" spans="1:50" ht="21" customHeight="1" x14ac:dyDescent="0.2">
      <c r="A13" s="315"/>
      <c r="B13" s="316"/>
      <c r="C13" s="316"/>
      <c r="D13" s="316"/>
      <c r="E13" s="316"/>
      <c r="F13" s="317"/>
      <c r="G13" s="792" t="s">
        <v>6</v>
      </c>
      <c r="H13" s="793"/>
      <c r="I13" s="809" t="s">
        <v>7</v>
      </c>
      <c r="J13" s="810"/>
      <c r="K13" s="810"/>
      <c r="L13" s="810"/>
      <c r="M13" s="810"/>
      <c r="N13" s="810"/>
      <c r="O13" s="811"/>
      <c r="P13" s="703" t="s">
        <v>282</v>
      </c>
      <c r="Q13" s="704"/>
      <c r="R13" s="704"/>
      <c r="S13" s="704"/>
      <c r="T13" s="704"/>
      <c r="U13" s="704"/>
      <c r="V13" s="705"/>
      <c r="W13" s="703">
        <v>116</v>
      </c>
      <c r="X13" s="704"/>
      <c r="Y13" s="704"/>
      <c r="Z13" s="704"/>
      <c r="AA13" s="704"/>
      <c r="AB13" s="704"/>
      <c r="AC13" s="705"/>
      <c r="AD13" s="703">
        <v>116</v>
      </c>
      <c r="AE13" s="704"/>
      <c r="AF13" s="704"/>
      <c r="AG13" s="704"/>
      <c r="AH13" s="704"/>
      <c r="AI13" s="704"/>
      <c r="AJ13" s="705"/>
      <c r="AK13" s="703">
        <v>154</v>
      </c>
      <c r="AL13" s="704"/>
      <c r="AM13" s="704"/>
      <c r="AN13" s="704"/>
      <c r="AO13" s="704"/>
      <c r="AP13" s="704"/>
      <c r="AQ13" s="705"/>
      <c r="AR13" s="740">
        <v>193</v>
      </c>
      <c r="AS13" s="741"/>
      <c r="AT13" s="741"/>
      <c r="AU13" s="741"/>
      <c r="AV13" s="741"/>
      <c r="AW13" s="741"/>
      <c r="AX13" s="812"/>
    </row>
    <row r="14" spans="1:50" ht="21" customHeight="1" x14ac:dyDescent="0.2">
      <c r="A14" s="315"/>
      <c r="B14" s="316"/>
      <c r="C14" s="316"/>
      <c r="D14" s="316"/>
      <c r="E14" s="316"/>
      <c r="F14" s="317"/>
      <c r="G14" s="794"/>
      <c r="H14" s="795"/>
      <c r="I14" s="787" t="s">
        <v>8</v>
      </c>
      <c r="J14" s="788"/>
      <c r="K14" s="788"/>
      <c r="L14" s="788"/>
      <c r="M14" s="788"/>
      <c r="N14" s="788"/>
      <c r="O14" s="789"/>
      <c r="P14" s="703" t="s">
        <v>282</v>
      </c>
      <c r="Q14" s="704"/>
      <c r="R14" s="704"/>
      <c r="S14" s="704"/>
      <c r="T14" s="704"/>
      <c r="U14" s="704"/>
      <c r="V14" s="705"/>
      <c r="W14" s="703" t="s">
        <v>282</v>
      </c>
      <c r="X14" s="704"/>
      <c r="Y14" s="704"/>
      <c r="Z14" s="704"/>
      <c r="AA14" s="704"/>
      <c r="AB14" s="704"/>
      <c r="AC14" s="705"/>
      <c r="AD14" s="703" t="s">
        <v>282</v>
      </c>
      <c r="AE14" s="704"/>
      <c r="AF14" s="704"/>
      <c r="AG14" s="704"/>
      <c r="AH14" s="704"/>
      <c r="AI14" s="704"/>
      <c r="AJ14" s="705"/>
      <c r="AK14" s="703"/>
      <c r="AL14" s="704"/>
      <c r="AM14" s="704"/>
      <c r="AN14" s="704"/>
      <c r="AO14" s="704"/>
      <c r="AP14" s="704"/>
      <c r="AQ14" s="705"/>
      <c r="AR14" s="798"/>
      <c r="AS14" s="798"/>
      <c r="AT14" s="798"/>
      <c r="AU14" s="798"/>
      <c r="AV14" s="798"/>
      <c r="AW14" s="798"/>
      <c r="AX14" s="799"/>
    </row>
    <row r="15" spans="1:50" ht="21" customHeight="1" x14ac:dyDescent="0.2">
      <c r="A15" s="315"/>
      <c r="B15" s="316"/>
      <c r="C15" s="316"/>
      <c r="D15" s="316"/>
      <c r="E15" s="316"/>
      <c r="F15" s="317"/>
      <c r="G15" s="794"/>
      <c r="H15" s="795"/>
      <c r="I15" s="787" t="s">
        <v>47</v>
      </c>
      <c r="J15" s="800"/>
      <c r="K15" s="800"/>
      <c r="L15" s="800"/>
      <c r="M15" s="800"/>
      <c r="N15" s="800"/>
      <c r="O15" s="801"/>
      <c r="P15" s="703" t="s">
        <v>282</v>
      </c>
      <c r="Q15" s="704"/>
      <c r="R15" s="704"/>
      <c r="S15" s="704"/>
      <c r="T15" s="704"/>
      <c r="U15" s="704"/>
      <c r="V15" s="705"/>
      <c r="W15" s="703" t="s">
        <v>282</v>
      </c>
      <c r="X15" s="704"/>
      <c r="Y15" s="704"/>
      <c r="Z15" s="704"/>
      <c r="AA15" s="704"/>
      <c r="AB15" s="704"/>
      <c r="AC15" s="705"/>
      <c r="AD15" s="703" t="s">
        <v>282</v>
      </c>
      <c r="AE15" s="704"/>
      <c r="AF15" s="704"/>
      <c r="AG15" s="704"/>
      <c r="AH15" s="704"/>
      <c r="AI15" s="704"/>
      <c r="AJ15" s="705"/>
      <c r="AK15" s="703" t="s">
        <v>282</v>
      </c>
      <c r="AL15" s="704"/>
      <c r="AM15" s="704"/>
      <c r="AN15" s="704"/>
      <c r="AO15" s="704"/>
      <c r="AP15" s="704"/>
      <c r="AQ15" s="705"/>
      <c r="AR15" s="703"/>
      <c r="AS15" s="704"/>
      <c r="AT15" s="704"/>
      <c r="AU15" s="704"/>
      <c r="AV15" s="704"/>
      <c r="AW15" s="704"/>
      <c r="AX15" s="813"/>
    </row>
    <row r="16" spans="1:50" ht="21" customHeight="1" x14ac:dyDescent="0.2">
      <c r="A16" s="315"/>
      <c r="B16" s="316"/>
      <c r="C16" s="316"/>
      <c r="D16" s="316"/>
      <c r="E16" s="316"/>
      <c r="F16" s="317"/>
      <c r="G16" s="794"/>
      <c r="H16" s="795"/>
      <c r="I16" s="787" t="s">
        <v>48</v>
      </c>
      <c r="J16" s="800"/>
      <c r="K16" s="800"/>
      <c r="L16" s="800"/>
      <c r="M16" s="800"/>
      <c r="N16" s="800"/>
      <c r="O16" s="801"/>
      <c r="P16" s="703" t="s">
        <v>282</v>
      </c>
      <c r="Q16" s="704"/>
      <c r="R16" s="704"/>
      <c r="S16" s="704"/>
      <c r="T16" s="704"/>
      <c r="U16" s="704"/>
      <c r="V16" s="705"/>
      <c r="W16" s="703" t="s">
        <v>282</v>
      </c>
      <c r="X16" s="704"/>
      <c r="Y16" s="704"/>
      <c r="Z16" s="704"/>
      <c r="AA16" s="704"/>
      <c r="AB16" s="704"/>
      <c r="AC16" s="705"/>
      <c r="AD16" s="703" t="s">
        <v>282</v>
      </c>
      <c r="AE16" s="704"/>
      <c r="AF16" s="704"/>
      <c r="AG16" s="704"/>
      <c r="AH16" s="704"/>
      <c r="AI16" s="704"/>
      <c r="AJ16" s="705"/>
      <c r="AK16" s="703"/>
      <c r="AL16" s="704"/>
      <c r="AM16" s="704"/>
      <c r="AN16" s="704"/>
      <c r="AO16" s="704"/>
      <c r="AP16" s="704"/>
      <c r="AQ16" s="705"/>
      <c r="AR16" s="805"/>
      <c r="AS16" s="806"/>
      <c r="AT16" s="806"/>
      <c r="AU16" s="806"/>
      <c r="AV16" s="806"/>
      <c r="AW16" s="806"/>
      <c r="AX16" s="807"/>
    </row>
    <row r="17" spans="1:50" ht="24.75" customHeight="1" x14ac:dyDescent="0.2">
      <c r="A17" s="315"/>
      <c r="B17" s="316"/>
      <c r="C17" s="316"/>
      <c r="D17" s="316"/>
      <c r="E17" s="316"/>
      <c r="F17" s="317"/>
      <c r="G17" s="794"/>
      <c r="H17" s="795"/>
      <c r="I17" s="787" t="s">
        <v>46</v>
      </c>
      <c r="J17" s="788"/>
      <c r="K17" s="788"/>
      <c r="L17" s="788"/>
      <c r="M17" s="788"/>
      <c r="N17" s="788"/>
      <c r="O17" s="789"/>
      <c r="P17" s="703" t="s">
        <v>282</v>
      </c>
      <c r="Q17" s="704"/>
      <c r="R17" s="704"/>
      <c r="S17" s="704"/>
      <c r="T17" s="704"/>
      <c r="U17" s="704"/>
      <c r="V17" s="705"/>
      <c r="W17" s="703" t="s">
        <v>282</v>
      </c>
      <c r="X17" s="704"/>
      <c r="Y17" s="704"/>
      <c r="Z17" s="704"/>
      <c r="AA17" s="704"/>
      <c r="AB17" s="704"/>
      <c r="AC17" s="705"/>
      <c r="AD17" s="703" t="s">
        <v>282</v>
      </c>
      <c r="AE17" s="704"/>
      <c r="AF17" s="704"/>
      <c r="AG17" s="704"/>
      <c r="AH17" s="704"/>
      <c r="AI17" s="704"/>
      <c r="AJ17" s="705"/>
      <c r="AK17" s="703"/>
      <c r="AL17" s="704"/>
      <c r="AM17" s="704"/>
      <c r="AN17" s="704"/>
      <c r="AO17" s="704"/>
      <c r="AP17" s="704"/>
      <c r="AQ17" s="705"/>
      <c r="AR17" s="790"/>
      <c r="AS17" s="790"/>
      <c r="AT17" s="790"/>
      <c r="AU17" s="790"/>
      <c r="AV17" s="790"/>
      <c r="AW17" s="790"/>
      <c r="AX17" s="791"/>
    </row>
    <row r="18" spans="1:50" ht="24.75" customHeight="1" x14ac:dyDescent="0.2">
      <c r="A18" s="315"/>
      <c r="B18" s="316"/>
      <c r="C18" s="316"/>
      <c r="D18" s="316"/>
      <c r="E18" s="316"/>
      <c r="F18" s="317"/>
      <c r="G18" s="796"/>
      <c r="H18" s="797"/>
      <c r="I18" s="780" t="s">
        <v>18</v>
      </c>
      <c r="J18" s="781"/>
      <c r="K18" s="781"/>
      <c r="L18" s="781"/>
      <c r="M18" s="781"/>
      <c r="N18" s="781"/>
      <c r="O18" s="782"/>
      <c r="P18" s="783">
        <f>SUM(P13:V17)</f>
        <v>0</v>
      </c>
      <c r="Q18" s="784"/>
      <c r="R18" s="784"/>
      <c r="S18" s="784"/>
      <c r="T18" s="784"/>
      <c r="U18" s="784"/>
      <c r="V18" s="785"/>
      <c r="W18" s="783">
        <f>SUM(W13:AC17)</f>
        <v>116</v>
      </c>
      <c r="X18" s="784"/>
      <c r="Y18" s="784"/>
      <c r="Z18" s="784"/>
      <c r="AA18" s="784"/>
      <c r="AB18" s="784"/>
      <c r="AC18" s="785"/>
      <c r="AD18" s="783">
        <f>SUM(AD13:AJ17)</f>
        <v>116</v>
      </c>
      <c r="AE18" s="784"/>
      <c r="AF18" s="784"/>
      <c r="AG18" s="784"/>
      <c r="AH18" s="784"/>
      <c r="AI18" s="784"/>
      <c r="AJ18" s="785"/>
      <c r="AK18" s="783">
        <f>SUM(AK13:AQ17)</f>
        <v>154</v>
      </c>
      <c r="AL18" s="784"/>
      <c r="AM18" s="784"/>
      <c r="AN18" s="784"/>
      <c r="AO18" s="784"/>
      <c r="AP18" s="784"/>
      <c r="AQ18" s="785"/>
      <c r="AR18" s="783">
        <f>SUM(AR13:AX17)</f>
        <v>193</v>
      </c>
      <c r="AS18" s="784"/>
      <c r="AT18" s="784"/>
      <c r="AU18" s="784"/>
      <c r="AV18" s="784"/>
      <c r="AW18" s="784"/>
      <c r="AX18" s="786"/>
    </row>
    <row r="19" spans="1:50" ht="24.75" customHeight="1" x14ac:dyDescent="0.2">
      <c r="A19" s="315"/>
      <c r="B19" s="316"/>
      <c r="C19" s="316"/>
      <c r="D19" s="316"/>
      <c r="E19" s="316"/>
      <c r="F19" s="317"/>
      <c r="G19" s="755" t="s">
        <v>9</v>
      </c>
      <c r="H19" s="756"/>
      <c r="I19" s="756"/>
      <c r="J19" s="756"/>
      <c r="K19" s="756"/>
      <c r="L19" s="756"/>
      <c r="M19" s="756"/>
      <c r="N19" s="756"/>
      <c r="O19" s="756"/>
      <c r="P19" s="703"/>
      <c r="Q19" s="704"/>
      <c r="R19" s="704"/>
      <c r="S19" s="704"/>
      <c r="T19" s="704"/>
      <c r="U19" s="704"/>
      <c r="V19" s="705"/>
      <c r="W19" s="703">
        <v>69</v>
      </c>
      <c r="X19" s="704"/>
      <c r="Y19" s="704"/>
      <c r="Z19" s="704"/>
      <c r="AA19" s="704"/>
      <c r="AB19" s="704"/>
      <c r="AC19" s="705"/>
      <c r="AD19" s="703">
        <v>93</v>
      </c>
      <c r="AE19" s="704"/>
      <c r="AF19" s="704"/>
      <c r="AG19" s="704"/>
      <c r="AH19" s="704"/>
      <c r="AI19" s="704"/>
      <c r="AJ19" s="705"/>
      <c r="AK19" s="752"/>
      <c r="AL19" s="752"/>
      <c r="AM19" s="752"/>
      <c r="AN19" s="752"/>
      <c r="AO19" s="752"/>
      <c r="AP19" s="752"/>
      <c r="AQ19" s="752"/>
      <c r="AR19" s="752"/>
      <c r="AS19" s="752"/>
      <c r="AT19" s="752"/>
      <c r="AU19" s="752"/>
      <c r="AV19" s="752"/>
      <c r="AW19" s="752"/>
      <c r="AX19" s="754"/>
    </row>
    <row r="20" spans="1:50" ht="24.75" customHeight="1" x14ac:dyDescent="0.2">
      <c r="A20" s="315"/>
      <c r="B20" s="316"/>
      <c r="C20" s="316"/>
      <c r="D20" s="316"/>
      <c r="E20" s="316"/>
      <c r="F20" s="317"/>
      <c r="G20" s="755" t="s">
        <v>10</v>
      </c>
      <c r="H20" s="756"/>
      <c r="I20" s="756"/>
      <c r="J20" s="756"/>
      <c r="K20" s="756"/>
      <c r="L20" s="756"/>
      <c r="M20" s="756"/>
      <c r="N20" s="756"/>
      <c r="O20" s="756"/>
      <c r="P20" s="751" t="str">
        <f>IF(P18=0, "-", SUM(P19)/P18)</f>
        <v>-</v>
      </c>
      <c r="Q20" s="751"/>
      <c r="R20" s="751"/>
      <c r="S20" s="751"/>
      <c r="T20" s="751"/>
      <c r="U20" s="751"/>
      <c r="V20" s="751"/>
      <c r="W20" s="751">
        <f>IF(W18=0, "-", SUM(W19)/W18)</f>
        <v>0.59482758620689657</v>
      </c>
      <c r="X20" s="751"/>
      <c r="Y20" s="751"/>
      <c r="Z20" s="751"/>
      <c r="AA20" s="751"/>
      <c r="AB20" s="751"/>
      <c r="AC20" s="751"/>
      <c r="AD20" s="751">
        <f>IF(AD18=0, "-", SUM(AD19)/AD18)</f>
        <v>0.80172413793103448</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2">
      <c r="A21" s="775"/>
      <c r="B21" s="776"/>
      <c r="C21" s="776"/>
      <c r="D21" s="776"/>
      <c r="E21" s="776"/>
      <c r="F21" s="777"/>
      <c r="G21" s="749" t="s">
        <v>237</v>
      </c>
      <c r="H21" s="750"/>
      <c r="I21" s="750"/>
      <c r="J21" s="750"/>
      <c r="K21" s="750"/>
      <c r="L21" s="750"/>
      <c r="M21" s="750"/>
      <c r="N21" s="750"/>
      <c r="O21" s="750"/>
      <c r="P21" s="751" t="str">
        <f>IF(P19=0, "-", SUM(P19)/SUM(P13,P14))</f>
        <v>-</v>
      </c>
      <c r="Q21" s="751"/>
      <c r="R21" s="751"/>
      <c r="S21" s="751"/>
      <c r="T21" s="751"/>
      <c r="U21" s="751"/>
      <c r="V21" s="751"/>
      <c r="W21" s="751">
        <f>IF(W19=0, "-", SUM(W19)/SUM(W13,W14))</f>
        <v>0.59482758620689657</v>
      </c>
      <c r="X21" s="751"/>
      <c r="Y21" s="751"/>
      <c r="Z21" s="751"/>
      <c r="AA21" s="751"/>
      <c r="AB21" s="751"/>
      <c r="AC21" s="751"/>
      <c r="AD21" s="751">
        <f>IF(AD19=0, "-", SUM(AD19)/SUM(AD13,AD14))</f>
        <v>0.80172413793103448</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2">
      <c r="A22" s="709" t="s">
        <v>590</v>
      </c>
      <c r="B22" s="710"/>
      <c r="C22" s="710"/>
      <c r="D22" s="710"/>
      <c r="E22" s="710"/>
      <c r="F22" s="711"/>
      <c r="G22" s="715" t="s">
        <v>227</v>
      </c>
      <c r="H22" s="555"/>
      <c r="I22" s="555"/>
      <c r="J22" s="555"/>
      <c r="K22" s="555"/>
      <c r="L22" s="555"/>
      <c r="M22" s="555"/>
      <c r="N22" s="555"/>
      <c r="O22" s="556"/>
      <c r="P22" s="716" t="s">
        <v>588</v>
      </c>
      <c r="Q22" s="555"/>
      <c r="R22" s="555"/>
      <c r="S22" s="555"/>
      <c r="T22" s="555"/>
      <c r="U22" s="555"/>
      <c r="V22" s="556"/>
      <c r="W22" s="716" t="s">
        <v>589</v>
      </c>
      <c r="X22" s="555"/>
      <c r="Y22" s="555"/>
      <c r="Z22" s="555"/>
      <c r="AA22" s="555"/>
      <c r="AB22" s="555"/>
      <c r="AC22" s="556"/>
      <c r="AD22" s="716" t="s">
        <v>226</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2">
      <c r="A23" s="712"/>
      <c r="B23" s="713"/>
      <c r="C23" s="713"/>
      <c r="D23" s="713"/>
      <c r="E23" s="713"/>
      <c r="F23" s="714"/>
      <c r="G23" s="737" t="s">
        <v>610</v>
      </c>
      <c r="H23" s="738"/>
      <c r="I23" s="738"/>
      <c r="J23" s="738"/>
      <c r="K23" s="738"/>
      <c r="L23" s="738"/>
      <c r="M23" s="738"/>
      <c r="N23" s="738"/>
      <c r="O23" s="739"/>
      <c r="P23" s="740">
        <v>154</v>
      </c>
      <c r="Q23" s="741"/>
      <c r="R23" s="741"/>
      <c r="S23" s="741"/>
      <c r="T23" s="741"/>
      <c r="U23" s="741"/>
      <c r="V23" s="742"/>
      <c r="W23" s="740">
        <v>193</v>
      </c>
      <c r="X23" s="741"/>
      <c r="Y23" s="741"/>
      <c r="Z23" s="741"/>
      <c r="AA23" s="741"/>
      <c r="AB23" s="741"/>
      <c r="AC23" s="742"/>
      <c r="AD23" s="743" t="s">
        <v>674</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3.4" customHeight="1" x14ac:dyDescent="0.2">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3.4" customHeight="1" x14ac:dyDescent="0.2">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3.4" customHeight="1" x14ac:dyDescent="0.2">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3.4" customHeight="1" x14ac:dyDescent="0.2">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3.4" customHeight="1" x14ac:dyDescent="0.2">
      <c r="A28" s="712"/>
      <c r="B28" s="713"/>
      <c r="C28" s="713"/>
      <c r="D28" s="713"/>
      <c r="E28" s="713"/>
      <c r="F28" s="714"/>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5">
      <c r="A29" s="712"/>
      <c r="B29" s="713"/>
      <c r="C29" s="713"/>
      <c r="D29" s="713"/>
      <c r="E29" s="713"/>
      <c r="F29" s="714"/>
      <c r="G29" s="298" t="s">
        <v>18</v>
      </c>
      <c r="H29" s="723"/>
      <c r="I29" s="723"/>
      <c r="J29" s="723"/>
      <c r="K29" s="723"/>
      <c r="L29" s="723"/>
      <c r="M29" s="723"/>
      <c r="N29" s="723"/>
      <c r="O29" s="724"/>
      <c r="P29" s="725">
        <f>AK13</f>
        <v>154</v>
      </c>
      <c r="Q29" s="726"/>
      <c r="R29" s="726"/>
      <c r="S29" s="726"/>
      <c r="T29" s="726"/>
      <c r="U29" s="726"/>
      <c r="V29" s="727"/>
      <c r="W29" s="728">
        <f>AR13</f>
        <v>193</v>
      </c>
      <c r="X29" s="729"/>
      <c r="Y29" s="729"/>
      <c r="Z29" s="729"/>
      <c r="AA29" s="729"/>
      <c r="AB29" s="729"/>
      <c r="AC29" s="730"/>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2">
      <c r="A30" s="731" t="s">
        <v>577</v>
      </c>
      <c r="B30" s="732"/>
      <c r="C30" s="732"/>
      <c r="D30" s="732"/>
      <c r="E30" s="732"/>
      <c r="F30" s="733"/>
      <c r="G30" s="734" t="s">
        <v>666</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2">
      <c r="A31" s="653" t="s">
        <v>578</v>
      </c>
      <c r="B31" s="153"/>
      <c r="C31" s="153"/>
      <c r="D31" s="153"/>
      <c r="E31" s="153"/>
      <c r="F31" s="154"/>
      <c r="G31" s="694" t="s">
        <v>570</v>
      </c>
      <c r="H31" s="695"/>
      <c r="I31" s="695"/>
      <c r="J31" s="695"/>
      <c r="K31" s="695"/>
      <c r="L31" s="695"/>
      <c r="M31" s="695"/>
      <c r="N31" s="695"/>
      <c r="O31" s="695"/>
      <c r="P31" s="696" t="s">
        <v>569</v>
      </c>
      <c r="Q31" s="695"/>
      <c r="R31" s="695"/>
      <c r="S31" s="695"/>
      <c r="T31" s="695"/>
      <c r="U31" s="695"/>
      <c r="V31" s="695"/>
      <c r="W31" s="695"/>
      <c r="X31" s="697"/>
      <c r="Y31" s="698"/>
      <c r="Z31" s="699"/>
      <c r="AA31" s="700"/>
      <c r="AB31" s="631" t="s">
        <v>11</v>
      </c>
      <c r="AC31" s="631"/>
      <c r="AD31" s="631"/>
      <c r="AE31" s="116" t="s">
        <v>414</v>
      </c>
      <c r="AF31" s="701"/>
      <c r="AG31" s="701"/>
      <c r="AH31" s="702"/>
      <c r="AI31" s="116" t="s">
        <v>566</v>
      </c>
      <c r="AJ31" s="701"/>
      <c r="AK31" s="701"/>
      <c r="AL31" s="702"/>
      <c r="AM31" s="116" t="s">
        <v>382</v>
      </c>
      <c r="AN31" s="701"/>
      <c r="AO31" s="701"/>
      <c r="AP31" s="702"/>
      <c r="AQ31" s="628" t="s">
        <v>413</v>
      </c>
      <c r="AR31" s="629"/>
      <c r="AS31" s="629"/>
      <c r="AT31" s="630"/>
      <c r="AU31" s="628" t="s">
        <v>591</v>
      </c>
      <c r="AV31" s="629"/>
      <c r="AW31" s="629"/>
      <c r="AX31" s="638"/>
    </row>
    <row r="32" spans="1:50" ht="23.25" customHeight="1" x14ac:dyDescent="0.2">
      <c r="A32" s="653"/>
      <c r="B32" s="153"/>
      <c r="C32" s="153"/>
      <c r="D32" s="153"/>
      <c r="E32" s="153"/>
      <c r="F32" s="154"/>
      <c r="G32" s="735" t="s">
        <v>639</v>
      </c>
      <c r="H32" s="640"/>
      <c r="I32" s="640"/>
      <c r="J32" s="640"/>
      <c r="K32" s="640"/>
      <c r="L32" s="640"/>
      <c r="M32" s="640"/>
      <c r="N32" s="640"/>
      <c r="O32" s="640"/>
      <c r="P32" s="643" t="s">
        <v>615</v>
      </c>
      <c r="Q32" s="644"/>
      <c r="R32" s="644"/>
      <c r="S32" s="644"/>
      <c r="T32" s="644"/>
      <c r="U32" s="644"/>
      <c r="V32" s="644"/>
      <c r="W32" s="644"/>
      <c r="X32" s="645"/>
      <c r="Y32" s="649" t="s">
        <v>51</v>
      </c>
      <c r="Z32" s="650"/>
      <c r="AA32" s="651"/>
      <c r="AB32" s="652" t="s">
        <v>611</v>
      </c>
      <c r="AC32" s="652"/>
      <c r="AD32" s="652"/>
      <c r="AE32" s="621" t="s">
        <v>609</v>
      </c>
      <c r="AF32" s="621"/>
      <c r="AG32" s="621"/>
      <c r="AH32" s="621"/>
      <c r="AI32" s="621">
        <v>4</v>
      </c>
      <c r="AJ32" s="621"/>
      <c r="AK32" s="621"/>
      <c r="AL32" s="621"/>
      <c r="AM32" s="621">
        <v>4</v>
      </c>
      <c r="AN32" s="621"/>
      <c r="AO32" s="621"/>
      <c r="AP32" s="621"/>
      <c r="AQ32" s="667" t="s">
        <v>282</v>
      </c>
      <c r="AR32" s="621"/>
      <c r="AS32" s="621"/>
      <c r="AT32" s="621"/>
      <c r="AU32" s="93" t="s">
        <v>282</v>
      </c>
      <c r="AV32" s="623"/>
      <c r="AW32" s="623"/>
      <c r="AX32" s="624"/>
    </row>
    <row r="33" spans="1:51" ht="23.25" customHeight="1" x14ac:dyDescent="0.2">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5" t="s">
        <v>52</v>
      </c>
      <c r="Z33" s="626"/>
      <c r="AA33" s="627"/>
      <c r="AB33" s="652" t="s">
        <v>611</v>
      </c>
      <c r="AC33" s="652"/>
      <c r="AD33" s="652"/>
      <c r="AE33" s="621" t="s">
        <v>609</v>
      </c>
      <c r="AF33" s="621"/>
      <c r="AG33" s="621"/>
      <c r="AH33" s="621"/>
      <c r="AI33" s="621">
        <v>4</v>
      </c>
      <c r="AJ33" s="621"/>
      <c r="AK33" s="621"/>
      <c r="AL33" s="621"/>
      <c r="AM33" s="621">
        <v>4</v>
      </c>
      <c r="AN33" s="621"/>
      <c r="AO33" s="621"/>
      <c r="AP33" s="621"/>
      <c r="AQ33" s="667" t="s">
        <v>282</v>
      </c>
      <c r="AR33" s="621"/>
      <c r="AS33" s="621"/>
      <c r="AT33" s="621"/>
      <c r="AU33" s="93" t="s">
        <v>282</v>
      </c>
      <c r="AV33" s="623"/>
      <c r="AW33" s="623"/>
      <c r="AX33" s="624"/>
    </row>
    <row r="34" spans="1:51" ht="23.25" customHeight="1" x14ac:dyDescent="0.2">
      <c r="A34" s="685" t="s">
        <v>579</v>
      </c>
      <c r="B34" s="686"/>
      <c r="C34" s="686"/>
      <c r="D34" s="686"/>
      <c r="E34" s="686"/>
      <c r="F34" s="687"/>
      <c r="G34" s="176" t="s">
        <v>580</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414</v>
      </c>
      <c r="AF34" s="176"/>
      <c r="AG34" s="176"/>
      <c r="AH34" s="177"/>
      <c r="AI34" s="175" t="s">
        <v>566</v>
      </c>
      <c r="AJ34" s="176"/>
      <c r="AK34" s="176"/>
      <c r="AL34" s="177"/>
      <c r="AM34" s="175" t="s">
        <v>382</v>
      </c>
      <c r="AN34" s="176"/>
      <c r="AO34" s="176"/>
      <c r="AP34" s="177"/>
      <c r="AQ34" s="632" t="s">
        <v>592</v>
      </c>
      <c r="AR34" s="633"/>
      <c r="AS34" s="633"/>
      <c r="AT34" s="633"/>
      <c r="AU34" s="633"/>
      <c r="AV34" s="633"/>
      <c r="AW34" s="633"/>
      <c r="AX34" s="634"/>
    </row>
    <row r="35" spans="1:51" ht="23.25" customHeight="1" x14ac:dyDescent="0.2">
      <c r="A35" s="688"/>
      <c r="B35" s="689"/>
      <c r="C35" s="689"/>
      <c r="D35" s="689"/>
      <c r="E35" s="689"/>
      <c r="F35" s="690"/>
      <c r="G35" s="657" t="s">
        <v>616</v>
      </c>
      <c r="H35" s="658"/>
      <c r="I35" s="658"/>
      <c r="J35" s="658"/>
      <c r="K35" s="658"/>
      <c r="L35" s="658"/>
      <c r="M35" s="658"/>
      <c r="N35" s="658"/>
      <c r="O35" s="658"/>
      <c r="P35" s="658"/>
      <c r="Q35" s="658"/>
      <c r="R35" s="658"/>
      <c r="S35" s="658"/>
      <c r="T35" s="658"/>
      <c r="U35" s="658"/>
      <c r="V35" s="658"/>
      <c r="W35" s="658"/>
      <c r="X35" s="658"/>
      <c r="Y35" s="661" t="s">
        <v>579</v>
      </c>
      <c r="Z35" s="662"/>
      <c r="AA35" s="663"/>
      <c r="AB35" s="664" t="s">
        <v>617</v>
      </c>
      <c r="AC35" s="665"/>
      <c r="AD35" s="666"/>
      <c r="AE35" s="667" t="s">
        <v>609</v>
      </c>
      <c r="AF35" s="667"/>
      <c r="AG35" s="667"/>
      <c r="AH35" s="667"/>
      <c r="AI35" s="667">
        <v>17232</v>
      </c>
      <c r="AJ35" s="667"/>
      <c r="AK35" s="667"/>
      <c r="AL35" s="667"/>
      <c r="AM35" s="667">
        <v>23161</v>
      </c>
      <c r="AN35" s="667"/>
      <c r="AO35" s="667"/>
      <c r="AP35" s="667"/>
      <c r="AQ35" s="93" t="s">
        <v>282</v>
      </c>
      <c r="AR35" s="87"/>
      <c r="AS35" s="87"/>
      <c r="AT35" s="87"/>
      <c r="AU35" s="87"/>
      <c r="AV35" s="87"/>
      <c r="AW35" s="87"/>
      <c r="AX35" s="88"/>
    </row>
    <row r="36" spans="1:51" ht="46.5" customHeight="1" x14ac:dyDescent="0.2">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582</v>
      </c>
      <c r="Z36" s="654"/>
      <c r="AA36" s="655"/>
      <c r="AB36" s="617" t="s">
        <v>618</v>
      </c>
      <c r="AC36" s="618"/>
      <c r="AD36" s="619"/>
      <c r="AE36" s="620" t="s">
        <v>609</v>
      </c>
      <c r="AF36" s="620"/>
      <c r="AG36" s="620"/>
      <c r="AH36" s="620"/>
      <c r="AI36" s="620" t="s">
        <v>619</v>
      </c>
      <c r="AJ36" s="620"/>
      <c r="AK36" s="620"/>
      <c r="AL36" s="620"/>
      <c r="AM36" s="620" t="s">
        <v>626</v>
      </c>
      <c r="AN36" s="620"/>
      <c r="AO36" s="620"/>
      <c r="AP36" s="620"/>
      <c r="AQ36" s="620" t="s">
        <v>282</v>
      </c>
      <c r="AR36" s="620"/>
      <c r="AS36" s="620"/>
      <c r="AT36" s="620"/>
      <c r="AU36" s="620"/>
      <c r="AV36" s="620"/>
      <c r="AW36" s="620"/>
      <c r="AX36" s="656"/>
    </row>
    <row r="37" spans="1:51" ht="18.75" customHeight="1" x14ac:dyDescent="0.2">
      <c r="A37" s="673" t="s">
        <v>234</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414</v>
      </c>
      <c r="AF37" s="615"/>
      <c r="AG37" s="615"/>
      <c r="AH37" s="616"/>
      <c r="AI37" s="683" t="s">
        <v>566</v>
      </c>
      <c r="AJ37" s="683"/>
      <c r="AK37" s="683"/>
      <c r="AL37" s="614"/>
      <c r="AM37" s="683" t="s">
        <v>382</v>
      </c>
      <c r="AN37" s="683"/>
      <c r="AO37" s="683"/>
      <c r="AP37" s="614"/>
      <c r="AQ37" s="216" t="s">
        <v>174</v>
      </c>
      <c r="AR37" s="217"/>
      <c r="AS37" s="217"/>
      <c r="AT37" s="218"/>
      <c r="AU37" s="197" t="s">
        <v>128</v>
      </c>
      <c r="AV37" s="197"/>
      <c r="AW37" s="197"/>
      <c r="AX37" s="200"/>
    </row>
    <row r="38" spans="1:51" ht="18.75" customHeight="1" x14ac:dyDescent="0.2">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609</v>
      </c>
      <c r="AR38" s="513"/>
      <c r="AS38" s="127" t="s">
        <v>175</v>
      </c>
      <c r="AT38" s="128"/>
      <c r="AU38" s="126" t="s">
        <v>609</v>
      </c>
      <c r="AV38" s="126"/>
      <c r="AW38" s="108" t="s">
        <v>166</v>
      </c>
      <c r="AX38" s="129"/>
    </row>
    <row r="39" spans="1:51" ht="23.25" customHeight="1" x14ac:dyDescent="0.2">
      <c r="A39" s="679"/>
      <c r="B39" s="677"/>
      <c r="C39" s="677"/>
      <c r="D39" s="677"/>
      <c r="E39" s="677"/>
      <c r="F39" s="678"/>
      <c r="G39" s="178" t="s">
        <v>609</v>
      </c>
      <c r="H39" s="179"/>
      <c r="I39" s="179"/>
      <c r="J39" s="179"/>
      <c r="K39" s="179"/>
      <c r="L39" s="179"/>
      <c r="M39" s="179"/>
      <c r="N39" s="179"/>
      <c r="O39" s="180"/>
      <c r="P39" s="131" t="s">
        <v>609</v>
      </c>
      <c r="Q39" s="131"/>
      <c r="R39" s="131"/>
      <c r="S39" s="131"/>
      <c r="T39" s="131"/>
      <c r="U39" s="131"/>
      <c r="V39" s="131"/>
      <c r="W39" s="131"/>
      <c r="X39" s="132"/>
      <c r="Y39" s="219" t="s">
        <v>12</v>
      </c>
      <c r="Z39" s="220"/>
      <c r="AA39" s="221"/>
      <c r="AB39" s="148" t="s">
        <v>611</v>
      </c>
      <c r="AC39" s="148"/>
      <c r="AD39" s="148"/>
      <c r="AE39" s="93" t="s">
        <v>609</v>
      </c>
      <c r="AF39" s="87"/>
      <c r="AG39" s="87"/>
      <c r="AH39" s="87"/>
      <c r="AI39" s="93" t="s">
        <v>609</v>
      </c>
      <c r="AJ39" s="87"/>
      <c r="AK39" s="87"/>
      <c r="AL39" s="87"/>
      <c r="AM39" s="93" t="s">
        <v>282</v>
      </c>
      <c r="AN39" s="87"/>
      <c r="AO39" s="87"/>
      <c r="AP39" s="87"/>
      <c r="AQ39" s="94" t="s">
        <v>609</v>
      </c>
      <c r="AR39" s="95"/>
      <c r="AS39" s="95"/>
      <c r="AT39" s="96"/>
      <c r="AU39" s="87" t="s">
        <v>609</v>
      </c>
      <c r="AV39" s="87"/>
      <c r="AW39" s="87"/>
      <c r="AX39" s="88"/>
    </row>
    <row r="40" spans="1:51" ht="23.25" customHeight="1" x14ac:dyDescent="0.2">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611</v>
      </c>
      <c r="AC40" s="92"/>
      <c r="AD40" s="92"/>
      <c r="AE40" s="93" t="s">
        <v>609</v>
      </c>
      <c r="AF40" s="87"/>
      <c r="AG40" s="87"/>
      <c r="AH40" s="87"/>
      <c r="AI40" s="93" t="s">
        <v>609</v>
      </c>
      <c r="AJ40" s="87"/>
      <c r="AK40" s="87"/>
      <c r="AL40" s="87"/>
      <c r="AM40" s="93" t="s">
        <v>282</v>
      </c>
      <c r="AN40" s="87"/>
      <c r="AO40" s="87"/>
      <c r="AP40" s="87"/>
      <c r="AQ40" s="94" t="s">
        <v>609</v>
      </c>
      <c r="AR40" s="95"/>
      <c r="AS40" s="95"/>
      <c r="AT40" s="96"/>
      <c r="AU40" s="87" t="s">
        <v>609</v>
      </c>
      <c r="AV40" s="87"/>
      <c r="AW40" s="87"/>
      <c r="AX40" s="88"/>
    </row>
    <row r="41" spans="1:51" ht="23.25" customHeight="1" x14ac:dyDescent="0.2">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t="s">
        <v>609</v>
      </c>
      <c r="AF41" s="87"/>
      <c r="AG41" s="87"/>
      <c r="AH41" s="87"/>
      <c r="AI41" s="93" t="s">
        <v>609</v>
      </c>
      <c r="AJ41" s="87"/>
      <c r="AK41" s="87"/>
      <c r="AL41" s="87"/>
      <c r="AM41" s="93" t="s">
        <v>282</v>
      </c>
      <c r="AN41" s="87"/>
      <c r="AO41" s="87"/>
      <c r="AP41" s="87"/>
      <c r="AQ41" s="94" t="s">
        <v>609</v>
      </c>
      <c r="AR41" s="95"/>
      <c r="AS41" s="95"/>
      <c r="AT41" s="96"/>
      <c r="AU41" s="87" t="s">
        <v>609</v>
      </c>
      <c r="AV41" s="87"/>
      <c r="AW41" s="87"/>
      <c r="AX41" s="88"/>
    </row>
    <row r="42" spans="1:51" ht="21.6" customHeight="1" x14ac:dyDescent="0.2">
      <c r="A42" s="187" t="s">
        <v>258</v>
      </c>
      <c r="B42" s="150"/>
      <c r="C42" s="150"/>
      <c r="D42" s="150"/>
      <c r="E42" s="150"/>
      <c r="F42" s="151"/>
      <c r="G42" s="189" t="s">
        <v>609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1.6"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2">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13.8" customHeight="1" x14ac:dyDescent="0.2">
      <c r="A46" s="195"/>
      <c r="B46" s="152"/>
      <c r="C46" s="153"/>
      <c r="D46" s="153"/>
      <c r="E46" s="153"/>
      <c r="F46" s="154"/>
      <c r="G46" s="201" t="s">
        <v>627</v>
      </c>
      <c r="H46" s="201"/>
      <c r="I46" s="201"/>
      <c r="J46" s="201"/>
      <c r="K46" s="201"/>
      <c r="L46" s="201"/>
      <c r="M46" s="201"/>
      <c r="N46" s="201"/>
      <c r="O46" s="201"/>
      <c r="P46" s="201"/>
      <c r="Q46" s="201"/>
      <c r="R46" s="201"/>
      <c r="S46" s="201"/>
      <c r="T46" s="201"/>
      <c r="U46" s="201"/>
      <c r="V46" s="201"/>
      <c r="W46" s="201"/>
      <c r="X46" s="201"/>
      <c r="Y46" s="201"/>
      <c r="Z46" s="201"/>
      <c r="AA46" s="202"/>
      <c r="AB46" s="207" t="s">
        <v>628</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14.4"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1.4"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609</v>
      </c>
      <c r="AR50" s="126"/>
      <c r="AS50" s="127" t="s">
        <v>175</v>
      </c>
      <c r="AT50" s="128"/>
      <c r="AU50" s="126" t="s">
        <v>609</v>
      </c>
      <c r="AV50" s="126"/>
      <c r="AW50" s="108" t="s">
        <v>166</v>
      </c>
      <c r="AX50" s="129"/>
      <c r="AY50">
        <f t="shared" si="0"/>
        <v>1</v>
      </c>
      <c r="AZ50" s="10"/>
      <c r="BA50" s="10"/>
      <c r="BB50" s="10"/>
      <c r="BC50" s="10"/>
      <c r="BD50" s="10"/>
      <c r="BE50" s="10"/>
      <c r="BF50" s="10"/>
      <c r="BG50" s="10"/>
      <c r="BH50" s="10"/>
    </row>
    <row r="51" spans="1:60" ht="23.25" customHeight="1" x14ac:dyDescent="0.2">
      <c r="A51" s="195"/>
      <c r="B51" s="152"/>
      <c r="C51" s="153"/>
      <c r="D51" s="153"/>
      <c r="E51" s="153"/>
      <c r="F51" s="154"/>
      <c r="G51" s="130" t="s">
        <v>613</v>
      </c>
      <c r="H51" s="131"/>
      <c r="I51" s="131"/>
      <c r="J51" s="131"/>
      <c r="K51" s="131"/>
      <c r="L51" s="131"/>
      <c r="M51" s="131"/>
      <c r="N51" s="131"/>
      <c r="O51" s="132"/>
      <c r="P51" s="131" t="s">
        <v>614</v>
      </c>
      <c r="Q51" s="139"/>
      <c r="R51" s="139"/>
      <c r="S51" s="139"/>
      <c r="T51" s="139"/>
      <c r="U51" s="139"/>
      <c r="V51" s="139"/>
      <c r="W51" s="139"/>
      <c r="X51" s="140"/>
      <c r="Y51" s="145" t="s">
        <v>57</v>
      </c>
      <c r="Z51" s="146"/>
      <c r="AA51" s="147"/>
      <c r="AB51" s="148" t="s">
        <v>609</v>
      </c>
      <c r="AC51" s="148"/>
      <c r="AD51" s="148"/>
      <c r="AE51" s="93" t="s">
        <v>609</v>
      </c>
      <c r="AF51" s="87"/>
      <c r="AG51" s="87"/>
      <c r="AH51" s="87"/>
      <c r="AI51" s="93" t="s">
        <v>609</v>
      </c>
      <c r="AJ51" s="87"/>
      <c r="AK51" s="87"/>
      <c r="AL51" s="87"/>
      <c r="AM51" s="93" t="s">
        <v>282</v>
      </c>
      <c r="AN51" s="87"/>
      <c r="AO51" s="87"/>
      <c r="AP51" s="87"/>
      <c r="AQ51" s="94" t="s">
        <v>609</v>
      </c>
      <c r="AR51" s="95"/>
      <c r="AS51" s="95"/>
      <c r="AT51" s="96"/>
      <c r="AU51" s="87" t="s">
        <v>609</v>
      </c>
      <c r="AV51" s="87"/>
      <c r="AW51" s="87"/>
      <c r="AX51" s="88"/>
      <c r="AY51">
        <f t="shared" si="0"/>
        <v>1</v>
      </c>
    </row>
    <row r="52" spans="1:60" ht="23.25"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609</v>
      </c>
      <c r="AC52" s="92"/>
      <c r="AD52" s="92"/>
      <c r="AE52" s="93" t="s">
        <v>609</v>
      </c>
      <c r="AF52" s="87"/>
      <c r="AG52" s="87"/>
      <c r="AH52" s="87"/>
      <c r="AI52" s="93" t="s">
        <v>609</v>
      </c>
      <c r="AJ52" s="87"/>
      <c r="AK52" s="87"/>
      <c r="AL52" s="87"/>
      <c r="AM52" s="93" t="s">
        <v>282</v>
      </c>
      <c r="AN52" s="87"/>
      <c r="AO52" s="87"/>
      <c r="AP52" s="87"/>
      <c r="AQ52" s="94" t="s">
        <v>609</v>
      </c>
      <c r="AR52" s="95"/>
      <c r="AS52" s="95"/>
      <c r="AT52" s="96"/>
      <c r="AU52" s="87" t="s">
        <v>609</v>
      </c>
      <c r="AV52" s="87"/>
      <c r="AW52" s="87"/>
      <c r="AX52" s="88"/>
      <c r="AY52">
        <f t="shared" si="0"/>
        <v>1</v>
      </c>
      <c r="AZ52" s="10"/>
      <c r="BA52" s="10"/>
      <c r="BB52" s="10"/>
      <c r="BC52" s="10"/>
    </row>
    <row r="53" spans="1:60" ht="23.25"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609</v>
      </c>
      <c r="AF53" s="99"/>
      <c r="AG53" s="99"/>
      <c r="AH53" s="99"/>
      <c r="AI53" s="98" t="s">
        <v>609</v>
      </c>
      <c r="AJ53" s="99"/>
      <c r="AK53" s="99"/>
      <c r="AL53" s="99"/>
      <c r="AM53" s="98" t="s">
        <v>282</v>
      </c>
      <c r="AN53" s="99"/>
      <c r="AO53" s="99"/>
      <c r="AP53" s="99"/>
      <c r="AQ53" s="94" t="s">
        <v>609</v>
      </c>
      <c r="AR53" s="95"/>
      <c r="AS53" s="95"/>
      <c r="AT53" s="96"/>
      <c r="AU53" s="87" t="s">
        <v>609</v>
      </c>
      <c r="AV53" s="87"/>
      <c r="AW53" s="87"/>
      <c r="AX53" s="88"/>
      <c r="AY53">
        <f t="shared" si="0"/>
        <v>1</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1" t="s">
        <v>577</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2">
      <c r="A65" s="653" t="s">
        <v>578</v>
      </c>
      <c r="B65" s="153"/>
      <c r="C65" s="153"/>
      <c r="D65" s="153"/>
      <c r="E65" s="153"/>
      <c r="F65" s="154"/>
      <c r="G65" s="694" t="s">
        <v>570</v>
      </c>
      <c r="H65" s="695"/>
      <c r="I65" s="695"/>
      <c r="J65" s="695"/>
      <c r="K65" s="695"/>
      <c r="L65" s="695"/>
      <c r="M65" s="695"/>
      <c r="N65" s="695"/>
      <c r="O65" s="695"/>
      <c r="P65" s="696" t="s">
        <v>569</v>
      </c>
      <c r="Q65" s="695"/>
      <c r="R65" s="695"/>
      <c r="S65" s="695"/>
      <c r="T65" s="695"/>
      <c r="U65" s="695"/>
      <c r="V65" s="695"/>
      <c r="W65" s="695"/>
      <c r="X65" s="697"/>
      <c r="Y65" s="698"/>
      <c r="Z65" s="699"/>
      <c r="AA65" s="700"/>
      <c r="AB65" s="631" t="s">
        <v>11</v>
      </c>
      <c r="AC65" s="631"/>
      <c r="AD65" s="631"/>
      <c r="AE65" s="116" t="s">
        <v>414</v>
      </c>
      <c r="AF65" s="701"/>
      <c r="AG65" s="701"/>
      <c r="AH65" s="702"/>
      <c r="AI65" s="116" t="s">
        <v>566</v>
      </c>
      <c r="AJ65" s="701"/>
      <c r="AK65" s="701"/>
      <c r="AL65" s="702"/>
      <c r="AM65" s="116" t="s">
        <v>382</v>
      </c>
      <c r="AN65" s="701"/>
      <c r="AO65" s="701"/>
      <c r="AP65" s="702"/>
      <c r="AQ65" s="628" t="s">
        <v>413</v>
      </c>
      <c r="AR65" s="629"/>
      <c r="AS65" s="629"/>
      <c r="AT65" s="630"/>
      <c r="AU65" s="628" t="s">
        <v>591</v>
      </c>
      <c r="AV65" s="629"/>
      <c r="AW65" s="629"/>
      <c r="AX65" s="638"/>
      <c r="AY65">
        <f>COUNTA($G$66)</f>
        <v>0</v>
      </c>
    </row>
    <row r="66" spans="1:51" ht="23.25" hidden="1" customHeight="1" x14ac:dyDescent="0.2">
      <c r="A66" s="653"/>
      <c r="B66" s="153"/>
      <c r="C66" s="153"/>
      <c r="D66" s="153"/>
      <c r="E66" s="153"/>
      <c r="F66" s="154"/>
      <c r="G66" s="639"/>
      <c r="H66" s="640"/>
      <c r="I66" s="640"/>
      <c r="J66" s="640"/>
      <c r="K66" s="640"/>
      <c r="L66" s="640"/>
      <c r="M66" s="640"/>
      <c r="N66" s="640"/>
      <c r="O66" s="640"/>
      <c r="P66" s="643"/>
      <c r="Q66" s="644"/>
      <c r="R66" s="644"/>
      <c r="S66" s="644"/>
      <c r="T66" s="644"/>
      <c r="U66" s="644"/>
      <c r="V66" s="644"/>
      <c r="W66" s="644"/>
      <c r="X66" s="645"/>
      <c r="Y66" s="649" t="s">
        <v>51</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2">
      <c r="A67" s="188"/>
      <c r="B67" s="158"/>
      <c r="C67" s="158"/>
      <c r="D67" s="158"/>
      <c r="E67" s="158"/>
      <c r="F67" s="159"/>
      <c r="G67" s="641"/>
      <c r="H67" s="642"/>
      <c r="I67" s="642"/>
      <c r="J67" s="642"/>
      <c r="K67" s="642"/>
      <c r="L67" s="642"/>
      <c r="M67" s="642"/>
      <c r="N67" s="642"/>
      <c r="O67" s="642"/>
      <c r="P67" s="646"/>
      <c r="Q67" s="647"/>
      <c r="R67" s="647"/>
      <c r="S67" s="647"/>
      <c r="T67" s="647"/>
      <c r="U67" s="647"/>
      <c r="V67" s="647"/>
      <c r="W67" s="647"/>
      <c r="X67" s="648"/>
      <c r="Y67" s="625" t="s">
        <v>52</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2">
      <c r="A68" s="685" t="s">
        <v>579</v>
      </c>
      <c r="B68" s="686"/>
      <c r="C68" s="686"/>
      <c r="D68" s="686"/>
      <c r="E68" s="686"/>
      <c r="F68" s="687"/>
      <c r="G68" s="176" t="s">
        <v>580</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414</v>
      </c>
      <c r="AF68" s="119"/>
      <c r="AG68" s="119"/>
      <c r="AH68" s="119"/>
      <c r="AI68" s="119" t="s">
        <v>566</v>
      </c>
      <c r="AJ68" s="119"/>
      <c r="AK68" s="119"/>
      <c r="AL68" s="119"/>
      <c r="AM68" s="119" t="s">
        <v>382</v>
      </c>
      <c r="AN68" s="119"/>
      <c r="AO68" s="119"/>
      <c r="AP68" s="119"/>
      <c r="AQ68" s="632" t="s">
        <v>592</v>
      </c>
      <c r="AR68" s="633"/>
      <c r="AS68" s="633"/>
      <c r="AT68" s="633"/>
      <c r="AU68" s="633"/>
      <c r="AV68" s="633"/>
      <c r="AW68" s="633"/>
      <c r="AX68" s="634"/>
      <c r="AY68">
        <f>IF(SUBSTITUTE(SUBSTITUTE($G$69,"／",""),"　","")="",0,1)</f>
        <v>0</v>
      </c>
    </row>
    <row r="69" spans="1:51" ht="23.25" hidden="1" customHeight="1" x14ac:dyDescent="0.2">
      <c r="A69" s="688"/>
      <c r="B69" s="689"/>
      <c r="C69" s="689"/>
      <c r="D69" s="689"/>
      <c r="E69" s="689"/>
      <c r="F69" s="690"/>
      <c r="G69" s="657" t="s">
        <v>620</v>
      </c>
      <c r="H69" s="658"/>
      <c r="I69" s="658"/>
      <c r="J69" s="658"/>
      <c r="K69" s="658"/>
      <c r="L69" s="658"/>
      <c r="M69" s="658"/>
      <c r="N69" s="658"/>
      <c r="O69" s="658"/>
      <c r="P69" s="658"/>
      <c r="Q69" s="658"/>
      <c r="R69" s="658"/>
      <c r="S69" s="658"/>
      <c r="T69" s="658"/>
      <c r="U69" s="658"/>
      <c r="V69" s="658"/>
      <c r="W69" s="658"/>
      <c r="X69" s="658"/>
      <c r="Y69" s="661" t="s">
        <v>579</v>
      </c>
      <c r="Z69" s="662"/>
      <c r="AA69" s="663"/>
      <c r="AB69" s="664"/>
      <c r="AC69" s="665"/>
      <c r="AD69" s="666"/>
      <c r="AE69" s="667"/>
      <c r="AF69" s="667"/>
      <c r="AG69" s="667"/>
      <c r="AH69" s="667"/>
      <c r="AI69" s="667"/>
      <c r="AJ69" s="667"/>
      <c r="AK69" s="667"/>
      <c r="AL69" s="667"/>
      <c r="AM69" s="667"/>
      <c r="AN69" s="667"/>
      <c r="AO69" s="667"/>
      <c r="AP69" s="667"/>
      <c r="AQ69" s="93"/>
      <c r="AR69" s="87"/>
      <c r="AS69" s="87"/>
      <c r="AT69" s="87"/>
      <c r="AU69" s="87"/>
      <c r="AV69" s="87"/>
      <c r="AW69" s="87"/>
      <c r="AX69" s="88"/>
      <c r="AY69">
        <f>$AY$68</f>
        <v>0</v>
      </c>
    </row>
    <row r="70" spans="1:51" ht="46.5" hidden="1" customHeight="1" x14ac:dyDescent="0.2">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582</v>
      </c>
      <c r="Z70" s="654"/>
      <c r="AA70" s="655"/>
      <c r="AB70" s="617" t="s">
        <v>583</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6"/>
      <c r="AY70">
        <f>$AY$68</f>
        <v>0</v>
      </c>
    </row>
    <row r="71" spans="1:51" ht="18.75" hidden="1" customHeight="1" x14ac:dyDescent="0.2">
      <c r="A71" s="421" t="s">
        <v>234</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2">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2">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7" t="s">
        <v>577</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2">
      <c r="A99" s="653" t="s">
        <v>578</v>
      </c>
      <c r="B99" s="153"/>
      <c r="C99" s="153"/>
      <c r="D99" s="153"/>
      <c r="E99" s="153"/>
      <c r="F99" s="154"/>
      <c r="G99" s="694" t="s">
        <v>570</v>
      </c>
      <c r="H99" s="695"/>
      <c r="I99" s="695"/>
      <c r="J99" s="695"/>
      <c r="K99" s="695"/>
      <c r="L99" s="695"/>
      <c r="M99" s="695"/>
      <c r="N99" s="695"/>
      <c r="O99" s="695"/>
      <c r="P99" s="696" t="s">
        <v>569</v>
      </c>
      <c r="Q99" s="695"/>
      <c r="R99" s="695"/>
      <c r="S99" s="695"/>
      <c r="T99" s="695"/>
      <c r="U99" s="695"/>
      <c r="V99" s="695"/>
      <c r="W99" s="695"/>
      <c r="X99" s="697"/>
      <c r="Y99" s="698"/>
      <c r="Z99" s="699"/>
      <c r="AA99" s="700"/>
      <c r="AB99" s="631" t="s">
        <v>11</v>
      </c>
      <c r="AC99" s="631"/>
      <c r="AD99" s="631"/>
      <c r="AE99" s="119" t="s">
        <v>414</v>
      </c>
      <c r="AF99" s="119"/>
      <c r="AG99" s="119"/>
      <c r="AH99" s="119"/>
      <c r="AI99" s="119" t="s">
        <v>566</v>
      </c>
      <c r="AJ99" s="119"/>
      <c r="AK99" s="119"/>
      <c r="AL99" s="119"/>
      <c r="AM99" s="119" t="s">
        <v>382</v>
      </c>
      <c r="AN99" s="119"/>
      <c r="AO99" s="119"/>
      <c r="AP99" s="119"/>
      <c r="AQ99" s="628" t="s">
        <v>413</v>
      </c>
      <c r="AR99" s="629"/>
      <c r="AS99" s="629"/>
      <c r="AT99" s="630"/>
      <c r="AU99" s="628" t="s">
        <v>591</v>
      </c>
      <c r="AV99" s="629"/>
      <c r="AW99" s="629"/>
      <c r="AX99" s="638"/>
      <c r="AY99">
        <f>COUNTA($G$100)</f>
        <v>0</v>
      </c>
    </row>
    <row r="100" spans="1:60" ht="23.25" hidden="1" customHeight="1" x14ac:dyDescent="0.2">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2">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2">
      <c r="A102" s="187" t="s">
        <v>579</v>
      </c>
      <c r="B102" s="105"/>
      <c r="C102" s="105"/>
      <c r="D102" s="105"/>
      <c r="E102" s="105"/>
      <c r="F102" s="668"/>
      <c r="G102" s="176" t="s">
        <v>580</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414</v>
      </c>
      <c r="AF102" s="119"/>
      <c r="AG102" s="119"/>
      <c r="AH102" s="119"/>
      <c r="AI102" s="119" t="s">
        <v>566</v>
      </c>
      <c r="AJ102" s="119"/>
      <c r="AK102" s="119"/>
      <c r="AL102" s="119"/>
      <c r="AM102" s="119" t="s">
        <v>382</v>
      </c>
      <c r="AN102" s="119"/>
      <c r="AO102" s="119"/>
      <c r="AP102" s="119"/>
      <c r="AQ102" s="632" t="s">
        <v>592</v>
      </c>
      <c r="AR102" s="633"/>
      <c r="AS102" s="633"/>
      <c r="AT102" s="633"/>
      <c r="AU102" s="633"/>
      <c r="AV102" s="633"/>
      <c r="AW102" s="633"/>
      <c r="AX102" s="634"/>
      <c r="AY102">
        <f>IF(SUBSTITUTE(SUBSTITUTE($G$103,"／",""),"　","")="",0,1)</f>
        <v>0</v>
      </c>
    </row>
    <row r="103" spans="1:60" ht="23.25" hidden="1" customHeight="1" x14ac:dyDescent="0.2">
      <c r="A103" s="669"/>
      <c r="B103" s="197"/>
      <c r="C103" s="197"/>
      <c r="D103" s="197"/>
      <c r="E103" s="197"/>
      <c r="F103" s="670"/>
      <c r="G103" s="657" t="s">
        <v>581</v>
      </c>
      <c r="H103" s="658"/>
      <c r="I103" s="658"/>
      <c r="J103" s="658"/>
      <c r="K103" s="658"/>
      <c r="L103" s="658"/>
      <c r="M103" s="658"/>
      <c r="N103" s="658"/>
      <c r="O103" s="658"/>
      <c r="P103" s="658"/>
      <c r="Q103" s="658"/>
      <c r="R103" s="658"/>
      <c r="S103" s="658"/>
      <c r="T103" s="658"/>
      <c r="U103" s="658"/>
      <c r="V103" s="658"/>
      <c r="W103" s="658"/>
      <c r="X103" s="658"/>
      <c r="Y103" s="661" t="s">
        <v>579</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2">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582</v>
      </c>
      <c r="Z104" s="654"/>
      <c r="AA104" s="655"/>
      <c r="AB104" s="617" t="s">
        <v>583</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2">
      <c r="A105" s="421" t="s">
        <v>234</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2">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7" t="s">
        <v>577</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2">
      <c r="A133" s="653" t="s">
        <v>578</v>
      </c>
      <c r="B133" s="153"/>
      <c r="C133" s="153"/>
      <c r="D133" s="153"/>
      <c r="E133" s="153"/>
      <c r="F133" s="154"/>
      <c r="G133" s="694" t="s">
        <v>570</v>
      </c>
      <c r="H133" s="695"/>
      <c r="I133" s="695"/>
      <c r="J133" s="695"/>
      <c r="K133" s="695"/>
      <c r="L133" s="695"/>
      <c r="M133" s="695"/>
      <c r="N133" s="695"/>
      <c r="O133" s="695"/>
      <c r="P133" s="696" t="s">
        <v>569</v>
      </c>
      <c r="Q133" s="695"/>
      <c r="R133" s="695"/>
      <c r="S133" s="695"/>
      <c r="T133" s="695"/>
      <c r="U133" s="695"/>
      <c r="V133" s="695"/>
      <c r="W133" s="695"/>
      <c r="X133" s="697"/>
      <c r="Y133" s="698"/>
      <c r="Z133" s="699"/>
      <c r="AA133" s="700"/>
      <c r="AB133" s="631" t="s">
        <v>11</v>
      </c>
      <c r="AC133" s="631"/>
      <c r="AD133" s="631"/>
      <c r="AE133" s="119" t="s">
        <v>414</v>
      </c>
      <c r="AF133" s="119"/>
      <c r="AG133" s="119"/>
      <c r="AH133" s="119"/>
      <c r="AI133" s="119" t="s">
        <v>566</v>
      </c>
      <c r="AJ133" s="119"/>
      <c r="AK133" s="119"/>
      <c r="AL133" s="119"/>
      <c r="AM133" s="119" t="s">
        <v>382</v>
      </c>
      <c r="AN133" s="119"/>
      <c r="AO133" s="119"/>
      <c r="AP133" s="119"/>
      <c r="AQ133" s="628" t="s">
        <v>413</v>
      </c>
      <c r="AR133" s="629"/>
      <c r="AS133" s="629"/>
      <c r="AT133" s="630"/>
      <c r="AU133" s="628" t="s">
        <v>591</v>
      </c>
      <c r="AV133" s="629"/>
      <c r="AW133" s="629"/>
      <c r="AX133" s="638"/>
      <c r="AY133">
        <f>COUNTA($G$134)</f>
        <v>0</v>
      </c>
    </row>
    <row r="134" spans="1:60" ht="23.25" hidden="1" customHeight="1" x14ac:dyDescent="0.2">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2">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2">
      <c r="A136" s="187" t="s">
        <v>579</v>
      </c>
      <c r="B136" s="105"/>
      <c r="C136" s="105"/>
      <c r="D136" s="105"/>
      <c r="E136" s="105"/>
      <c r="F136" s="668"/>
      <c r="G136" s="176" t="s">
        <v>580</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414</v>
      </c>
      <c r="AF136" s="119"/>
      <c r="AG136" s="119"/>
      <c r="AH136" s="119"/>
      <c r="AI136" s="119" t="s">
        <v>566</v>
      </c>
      <c r="AJ136" s="119"/>
      <c r="AK136" s="119"/>
      <c r="AL136" s="119"/>
      <c r="AM136" s="119" t="s">
        <v>382</v>
      </c>
      <c r="AN136" s="119"/>
      <c r="AO136" s="119"/>
      <c r="AP136" s="119"/>
      <c r="AQ136" s="632" t="s">
        <v>592</v>
      </c>
      <c r="AR136" s="633"/>
      <c r="AS136" s="633"/>
      <c r="AT136" s="633"/>
      <c r="AU136" s="633"/>
      <c r="AV136" s="633"/>
      <c r="AW136" s="633"/>
      <c r="AX136" s="634"/>
      <c r="AY136">
        <f>IF(SUBSTITUTE(SUBSTITUTE($G$137,"／",""),"　","")="",0,1)</f>
        <v>0</v>
      </c>
    </row>
    <row r="137" spans="1:60" ht="23.25" hidden="1" customHeight="1" x14ac:dyDescent="0.2">
      <c r="A137" s="669"/>
      <c r="B137" s="197"/>
      <c r="C137" s="197"/>
      <c r="D137" s="197"/>
      <c r="E137" s="197"/>
      <c r="F137" s="670"/>
      <c r="G137" s="657" t="s">
        <v>581</v>
      </c>
      <c r="H137" s="658"/>
      <c r="I137" s="658"/>
      <c r="J137" s="658"/>
      <c r="K137" s="658"/>
      <c r="L137" s="658"/>
      <c r="M137" s="658"/>
      <c r="N137" s="658"/>
      <c r="O137" s="658"/>
      <c r="P137" s="658"/>
      <c r="Q137" s="658"/>
      <c r="R137" s="658"/>
      <c r="S137" s="658"/>
      <c r="T137" s="658"/>
      <c r="U137" s="658"/>
      <c r="V137" s="658"/>
      <c r="W137" s="658"/>
      <c r="X137" s="658"/>
      <c r="Y137" s="661" t="s">
        <v>579</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2">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582</v>
      </c>
      <c r="Z138" s="654"/>
      <c r="AA138" s="655"/>
      <c r="AB138" s="617" t="s">
        <v>583</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2">
      <c r="A139" s="421" t="s">
        <v>234</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2">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7" t="s">
        <v>577</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2">
      <c r="A167" s="653" t="s">
        <v>578</v>
      </c>
      <c r="B167" s="153"/>
      <c r="C167" s="153"/>
      <c r="D167" s="153"/>
      <c r="E167" s="153"/>
      <c r="F167" s="154"/>
      <c r="G167" s="694" t="s">
        <v>570</v>
      </c>
      <c r="H167" s="695"/>
      <c r="I167" s="695"/>
      <c r="J167" s="695"/>
      <c r="K167" s="695"/>
      <c r="L167" s="695"/>
      <c r="M167" s="695"/>
      <c r="N167" s="695"/>
      <c r="O167" s="695"/>
      <c r="P167" s="696" t="s">
        <v>569</v>
      </c>
      <c r="Q167" s="695"/>
      <c r="R167" s="695"/>
      <c r="S167" s="695"/>
      <c r="T167" s="695"/>
      <c r="U167" s="695"/>
      <c r="V167" s="695"/>
      <c r="W167" s="695"/>
      <c r="X167" s="697"/>
      <c r="Y167" s="698"/>
      <c r="Z167" s="699"/>
      <c r="AA167" s="700"/>
      <c r="AB167" s="631" t="s">
        <v>11</v>
      </c>
      <c r="AC167" s="631"/>
      <c r="AD167" s="631"/>
      <c r="AE167" s="119" t="s">
        <v>414</v>
      </c>
      <c r="AF167" s="119"/>
      <c r="AG167" s="119"/>
      <c r="AH167" s="119"/>
      <c r="AI167" s="119" t="s">
        <v>566</v>
      </c>
      <c r="AJ167" s="119"/>
      <c r="AK167" s="119"/>
      <c r="AL167" s="119"/>
      <c r="AM167" s="119" t="s">
        <v>382</v>
      </c>
      <c r="AN167" s="119"/>
      <c r="AO167" s="119"/>
      <c r="AP167" s="119"/>
      <c r="AQ167" s="628" t="s">
        <v>413</v>
      </c>
      <c r="AR167" s="629"/>
      <c r="AS167" s="629"/>
      <c r="AT167" s="630"/>
      <c r="AU167" s="628" t="s">
        <v>591</v>
      </c>
      <c r="AV167" s="629"/>
      <c r="AW167" s="629"/>
      <c r="AX167" s="638"/>
      <c r="AY167">
        <f>COUNTA($G$168)</f>
        <v>0</v>
      </c>
    </row>
    <row r="168" spans="1:60" ht="23.25" hidden="1" customHeight="1" x14ac:dyDescent="0.2">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2">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2">
      <c r="A170" s="187" t="s">
        <v>579</v>
      </c>
      <c r="B170" s="105"/>
      <c r="C170" s="105"/>
      <c r="D170" s="105"/>
      <c r="E170" s="105"/>
      <c r="F170" s="668"/>
      <c r="G170" s="176" t="s">
        <v>580</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414</v>
      </c>
      <c r="AF170" s="119"/>
      <c r="AG170" s="119"/>
      <c r="AH170" s="119"/>
      <c r="AI170" s="119" t="s">
        <v>566</v>
      </c>
      <c r="AJ170" s="119"/>
      <c r="AK170" s="119"/>
      <c r="AL170" s="119"/>
      <c r="AM170" s="119" t="s">
        <v>382</v>
      </c>
      <c r="AN170" s="119"/>
      <c r="AO170" s="119"/>
      <c r="AP170" s="119"/>
      <c r="AQ170" s="632" t="s">
        <v>592</v>
      </c>
      <c r="AR170" s="633"/>
      <c r="AS170" s="633"/>
      <c r="AT170" s="633"/>
      <c r="AU170" s="633"/>
      <c r="AV170" s="633"/>
      <c r="AW170" s="633"/>
      <c r="AX170" s="634"/>
      <c r="AY170">
        <f>IF(SUBSTITUTE(SUBSTITUTE($G$171,"／",""),"　","")="",0,1)</f>
        <v>0</v>
      </c>
    </row>
    <row r="171" spans="1:60" ht="23.25" hidden="1" customHeight="1" x14ac:dyDescent="0.2">
      <c r="A171" s="669"/>
      <c r="B171" s="197"/>
      <c r="C171" s="197"/>
      <c r="D171" s="197"/>
      <c r="E171" s="197"/>
      <c r="F171" s="670"/>
      <c r="G171" s="657" t="s">
        <v>581</v>
      </c>
      <c r="H171" s="658"/>
      <c r="I171" s="658"/>
      <c r="J171" s="658"/>
      <c r="K171" s="658"/>
      <c r="L171" s="658"/>
      <c r="M171" s="658"/>
      <c r="N171" s="658"/>
      <c r="O171" s="658"/>
      <c r="P171" s="658"/>
      <c r="Q171" s="658"/>
      <c r="R171" s="658"/>
      <c r="S171" s="658"/>
      <c r="T171" s="658"/>
      <c r="U171" s="658"/>
      <c r="V171" s="658"/>
      <c r="W171" s="658"/>
      <c r="X171" s="658"/>
      <c r="Y171" s="661" t="s">
        <v>579</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2">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582</v>
      </c>
      <c r="Z172" s="654"/>
      <c r="AA172" s="655"/>
      <c r="AB172" s="617" t="s">
        <v>583</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2">
      <c r="A173" s="421" t="s">
        <v>234</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2">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7" t="s">
        <v>235</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231</v>
      </c>
      <c r="X200" s="590"/>
      <c r="Y200" s="593"/>
      <c r="Z200" s="593"/>
      <c r="AA200" s="594"/>
      <c r="AB200" s="587" t="s">
        <v>11</v>
      </c>
      <c r="AC200" s="584"/>
      <c r="AD200" s="585"/>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8" t="s">
        <v>128</v>
      </c>
      <c r="AV200" s="578"/>
      <c r="AW200" s="578"/>
      <c r="AX200" s="579"/>
      <c r="AY200">
        <f>COUNTA($H$202)</f>
        <v>1</v>
      </c>
    </row>
    <row r="201" spans="1:60" ht="18.75" hidden="1" customHeight="1" x14ac:dyDescent="0.2">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1</v>
      </c>
    </row>
    <row r="202" spans="1:60" ht="23.25" hidden="1" customHeight="1" x14ac:dyDescent="0.2">
      <c r="A202" s="518"/>
      <c r="B202" s="519"/>
      <c r="C202" s="519"/>
      <c r="D202" s="519"/>
      <c r="E202" s="519"/>
      <c r="F202" s="520"/>
      <c r="G202" s="564" t="s">
        <v>176</v>
      </c>
      <c r="H202" s="566" t="s">
        <v>612</v>
      </c>
      <c r="I202" s="567"/>
      <c r="J202" s="567"/>
      <c r="K202" s="567"/>
      <c r="L202" s="567"/>
      <c r="M202" s="567"/>
      <c r="N202" s="567"/>
      <c r="O202" s="568"/>
      <c r="P202" s="566"/>
      <c r="Q202" s="567"/>
      <c r="R202" s="567"/>
      <c r="S202" s="567"/>
      <c r="T202" s="567"/>
      <c r="U202" s="567"/>
      <c r="V202" s="568"/>
      <c r="W202" s="572"/>
      <c r="X202" s="573"/>
      <c r="Y202" s="553" t="s">
        <v>12</v>
      </c>
      <c r="Z202" s="553"/>
      <c r="AA202" s="554"/>
      <c r="AB202" s="563" t="s">
        <v>248</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1</v>
      </c>
    </row>
    <row r="203" spans="1:60" ht="23.25" hidden="1" customHeight="1" x14ac:dyDescent="0.2">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248</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1</v>
      </c>
    </row>
    <row r="204" spans="1:60" ht="23.25" hidden="1" customHeight="1" x14ac:dyDescent="0.2">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249</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1</v>
      </c>
    </row>
    <row r="205" spans="1:60" ht="23.25" hidden="1" customHeight="1" x14ac:dyDescent="0.2">
      <c r="A205" s="518" t="s">
        <v>238</v>
      </c>
      <c r="B205" s="519"/>
      <c r="C205" s="519"/>
      <c r="D205" s="519"/>
      <c r="E205" s="519"/>
      <c r="F205" s="520"/>
      <c r="G205" s="543" t="s">
        <v>177</v>
      </c>
      <c r="H205" s="544" t="s">
        <v>612</v>
      </c>
      <c r="I205" s="544"/>
      <c r="J205" s="544"/>
      <c r="K205" s="544"/>
      <c r="L205" s="544"/>
      <c r="M205" s="544"/>
      <c r="N205" s="544"/>
      <c r="O205" s="544"/>
      <c r="P205" s="544"/>
      <c r="Q205" s="544"/>
      <c r="R205" s="544"/>
      <c r="S205" s="544"/>
      <c r="T205" s="544"/>
      <c r="U205" s="544"/>
      <c r="V205" s="544"/>
      <c r="W205" s="547" t="s">
        <v>247</v>
      </c>
      <c r="X205" s="548"/>
      <c r="Y205" s="553" t="s">
        <v>12</v>
      </c>
      <c r="Z205" s="553"/>
      <c r="AA205" s="554"/>
      <c r="AB205" s="563" t="s">
        <v>248</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1</v>
      </c>
    </row>
    <row r="206" spans="1:60" ht="23.25" hidden="1" customHeight="1" x14ac:dyDescent="0.2">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248</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1</v>
      </c>
    </row>
    <row r="207" spans="1:60" ht="23.25" hidden="1" customHeight="1" x14ac:dyDescent="0.2">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249</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1</v>
      </c>
    </row>
    <row r="208" spans="1:60" ht="18.75" hidden="1" customHeight="1" x14ac:dyDescent="0.2">
      <c r="A208" s="515" t="s">
        <v>235</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9" t="s">
        <v>128</v>
      </c>
      <c r="AV208" s="510"/>
      <c r="AW208" s="510"/>
      <c r="AX208" s="511"/>
      <c r="AY208">
        <f>COUNTA($H$210)</f>
        <v>1</v>
      </c>
    </row>
    <row r="209" spans="1:51" ht="18.75" hidden="1" customHeight="1" x14ac:dyDescent="0.2">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1</v>
      </c>
    </row>
    <row r="210" spans="1:51" ht="23.25" hidden="1" customHeight="1" x14ac:dyDescent="0.2">
      <c r="A210" s="518"/>
      <c r="B210" s="519"/>
      <c r="C210" s="519"/>
      <c r="D210" s="519"/>
      <c r="E210" s="519"/>
      <c r="F210" s="520"/>
      <c r="G210" s="530" t="s">
        <v>176</v>
      </c>
      <c r="H210" s="131" t="s">
        <v>612</v>
      </c>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1</v>
      </c>
    </row>
    <row r="211" spans="1:51" ht="23.25" hidden="1" customHeight="1" x14ac:dyDescent="0.2">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1</v>
      </c>
    </row>
    <row r="212" spans="1:51" ht="23.25" hidden="1" customHeight="1" x14ac:dyDescent="0.2">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1</v>
      </c>
    </row>
    <row r="213" spans="1:51" ht="69.75" hidden="1" customHeight="1" x14ac:dyDescent="0.2">
      <c r="A213" s="501" t="s">
        <v>261</v>
      </c>
      <c r="B213" s="502"/>
      <c r="C213" s="502"/>
      <c r="D213" s="502"/>
      <c r="E213" s="503" t="s">
        <v>223</v>
      </c>
      <c r="F213" s="504"/>
      <c r="G213" s="82" t="s">
        <v>177</v>
      </c>
      <c r="H213" s="474" t="s">
        <v>612</v>
      </c>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1</v>
      </c>
    </row>
    <row r="214" spans="1:51" ht="18.75" customHeight="1" thickBot="1" x14ac:dyDescent="0.25">
      <c r="A214" s="421" t="s">
        <v>574</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230</v>
      </c>
      <c r="AP214" s="424"/>
      <c r="AQ214" s="424"/>
      <c r="AR214" s="81"/>
      <c r="AS214" s="423"/>
      <c r="AT214" s="424"/>
      <c r="AU214" s="424"/>
      <c r="AV214" s="424"/>
      <c r="AW214" s="424"/>
      <c r="AX214" s="425"/>
      <c r="AY214">
        <f>COUNTIF($AR$214,"☑")</f>
        <v>0</v>
      </c>
    </row>
    <row r="215" spans="1:51" ht="28.8" customHeight="1" x14ac:dyDescent="0.2">
      <c r="A215" s="410" t="s">
        <v>281</v>
      </c>
      <c r="B215" s="411"/>
      <c r="C215" s="414" t="s">
        <v>178</v>
      </c>
      <c r="D215" s="411"/>
      <c r="E215" s="416" t="s">
        <v>194</v>
      </c>
      <c r="F215" s="417"/>
      <c r="G215" s="418" t="s">
        <v>623</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0.6" customHeight="1" x14ac:dyDescent="0.2">
      <c r="A216" s="412"/>
      <c r="B216" s="413"/>
      <c r="C216" s="415"/>
      <c r="D216" s="413"/>
      <c r="E216" s="149" t="s">
        <v>193</v>
      </c>
      <c r="F216" s="151"/>
      <c r="G216" s="130" t="s">
        <v>624</v>
      </c>
      <c r="H216" s="131"/>
      <c r="I216" s="131"/>
      <c r="J216" s="131"/>
      <c r="K216" s="131"/>
      <c r="L216" s="131"/>
      <c r="M216" s="131"/>
      <c r="N216" s="131"/>
      <c r="O216" s="131"/>
      <c r="P216" s="131"/>
      <c r="Q216" s="131"/>
      <c r="R216" s="131"/>
      <c r="S216" s="131"/>
      <c r="T216" s="131"/>
      <c r="U216" s="131"/>
      <c r="V216" s="132"/>
      <c r="W216" s="487" t="s">
        <v>584</v>
      </c>
      <c r="X216" s="488"/>
      <c r="Y216" s="488"/>
      <c r="Z216" s="488"/>
      <c r="AA216" s="489"/>
      <c r="AB216" s="490" t="s">
        <v>625</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2">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3" t="s">
        <v>585</v>
      </c>
      <c r="X217" s="494"/>
      <c r="Y217" s="494"/>
      <c r="Z217" s="494"/>
      <c r="AA217" s="495"/>
      <c r="AB217" s="490" t="s">
        <v>665</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28.8" customHeight="1" x14ac:dyDescent="0.2">
      <c r="A218" s="412"/>
      <c r="B218" s="413"/>
      <c r="C218" s="496" t="s">
        <v>597</v>
      </c>
      <c r="D218" s="497"/>
      <c r="E218" s="149" t="s">
        <v>277</v>
      </c>
      <c r="F218" s="151"/>
      <c r="G218" s="477" t="s">
        <v>181</v>
      </c>
      <c r="H218" s="478"/>
      <c r="I218" s="478"/>
      <c r="J218" s="498" t="s">
        <v>609</v>
      </c>
      <c r="K218" s="499"/>
      <c r="L218" s="499"/>
      <c r="M218" s="499"/>
      <c r="N218" s="499"/>
      <c r="O218" s="499"/>
      <c r="P218" s="499"/>
      <c r="Q218" s="499"/>
      <c r="R218" s="499"/>
      <c r="S218" s="499"/>
      <c r="T218" s="500"/>
      <c r="U218" s="475" t="s">
        <v>282</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2">
      <c r="A219" s="412"/>
      <c r="B219" s="413"/>
      <c r="C219" s="415"/>
      <c r="D219" s="413"/>
      <c r="E219" s="152"/>
      <c r="F219" s="154"/>
      <c r="G219" s="477" t="s">
        <v>598</v>
      </c>
      <c r="H219" s="478"/>
      <c r="I219" s="478"/>
      <c r="J219" s="478"/>
      <c r="K219" s="478"/>
      <c r="L219" s="478"/>
      <c r="M219" s="478"/>
      <c r="N219" s="478"/>
      <c r="O219" s="478"/>
      <c r="P219" s="478"/>
      <c r="Q219" s="478"/>
      <c r="R219" s="478"/>
      <c r="S219" s="478"/>
      <c r="T219" s="478"/>
      <c r="U219" s="474" t="s">
        <v>282</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5">
      <c r="A220" s="412"/>
      <c r="B220" s="413"/>
      <c r="C220" s="415"/>
      <c r="D220" s="413"/>
      <c r="E220" s="157"/>
      <c r="F220" s="159"/>
      <c r="G220" s="477" t="s">
        <v>585</v>
      </c>
      <c r="H220" s="478"/>
      <c r="I220" s="478"/>
      <c r="J220" s="478"/>
      <c r="K220" s="478"/>
      <c r="L220" s="478"/>
      <c r="M220" s="478"/>
      <c r="N220" s="478"/>
      <c r="O220" s="478"/>
      <c r="P220" s="478"/>
      <c r="Q220" s="478"/>
      <c r="R220" s="478"/>
      <c r="S220" s="478"/>
      <c r="T220" s="478"/>
      <c r="U220" s="814" t="s">
        <v>282</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2">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2">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39" customHeight="1" x14ac:dyDescent="0.2">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621</v>
      </c>
      <c r="AE223" s="455"/>
      <c r="AF223" s="455"/>
      <c r="AG223" s="456" t="s">
        <v>631</v>
      </c>
      <c r="AH223" s="457"/>
      <c r="AI223" s="457"/>
      <c r="AJ223" s="457"/>
      <c r="AK223" s="457"/>
      <c r="AL223" s="457"/>
      <c r="AM223" s="457"/>
      <c r="AN223" s="457"/>
      <c r="AO223" s="457"/>
      <c r="AP223" s="457"/>
      <c r="AQ223" s="457"/>
      <c r="AR223" s="457"/>
      <c r="AS223" s="457"/>
      <c r="AT223" s="457"/>
      <c r="AU223" s="457"/>
      <c r="AV223" s="457"/>
      <c r="AW223" s="457"/>
      <c r="AX223" s="458"/>
    </row>
    <row r="224" spans="1:51" ht="39" customHeight="1" x14ac:dyDescent="0.2">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71"/>
      <c r="AD224" s="372" t="s">
        <v>621</v>
      </c>
      <c r="AE224" s="373"/>
      <c r="AF224" s="373"/>
      <c r="AG224" s="367" t="s">
        <v>632</v>
      </c>
      <c r="AH224" s="368"/>
      <c r="AI224" s="368"/>
      <c r="AJ224" s="368"/>
      <c r="AK224" s="368"/>
      <c r="AL224" s="368"/>
      <c r="AM224" s="368"/>
      <c r="AN224" s="368"/>
      <c r="AO224" s="368"/>
      <c r="AP224" s="368"/>
      <c r="AQ224" s="368"/>
      <c r="AR224" s="368"/>
      <c r="AS224" s="368"/>
      <c r="AT224" s="368"/>
      <c r="AU224" s="368"/>
      <c r="AV224" s="368"/>
      <c r="AW224" s="368"/>
      <c r="AX224" s="369"/>
    </row>
    <row r="225" spans="1:50" ht="39" customHeight="1" x14ac:dyDescent="0.2">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64" t="s">
        <v>621</v>
      </c>
      <c r="AE225" s="465"/>
      <c r="AF225" s="465"/>
      <c r="AG225" s="395" t="s">
        <v>633</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2">
      <c r="A226" s="347" t="s">
        <v>36</v>
      </c>
      <c r="B226" s="426"/>
      <c r="C226" s="428" t="s">
        <v>38</v>
      </c>
      <c r="D226" s="389"/>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90" t="s">
        <v>621</v>
      </c>
      <c r="AE226" s="391"/>
      <c r="AF226" s="391"/>
      <c r="AG226" s="393" t="s">
        <v>655</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2">
      <c r="A227" s="349"/>
      <c r="B227" s="427"/>
      <c r="C227" s="431"/>
      <c r="D227" s="432"/>
      <c r="E227" s="435" t="s">
        <v>259</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72" t="s">
        <v>629</v>
      </c>
      <c r="AE227" s="373"/>
      <c r="AF227" s="409"/>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2">
      <c r="A228" s="349"/>
      <c r="B228" s="427"/>
      <c r="C228" s="433"/>
      <c r="D228" s="434"/>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629</v>
      </c>
      <c r="AE228" s="442"/>
      <c r="AF228" s="442"/>
      <c r="AG228" s="395"/>
      <c r="AH228" s="134"/>
      <c r="AI228" s="134"/>
      <c r="AJ228" s="134"/>
      <c r="AK228" s="134"/>
      <c r="AL228" s="134"/>
      <c r="AM228" s="134"/>
      <c r="AN228" s="134"/>
      <c r="AO228" s="134"/>
      <c r="AP228" s="134"/>
      <c r="AQ228" s="134"/>
      <c r="AR228" s="134"/>
      <c r="AS228" s="134"/>
      <c r="AT228" s="134"/>
      <c r="AU228" s="134"/>
      <c r="AV228" s="134"/>
      <c r="AW228" s="134"/>
      <c r="AX228" s="396"/>
    </row>
    <row r="229" spans="1:50" ht="25.8" customHeight="1" x14ac:dyDescent="0.2">
      <c r="A229" s="349"/>
      <c r="B229" s="350"/>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6" t="s">
        <v>630</v>
      </c>
      <c r="AE229" s="357"/>
      <c r="AF229" s="357"/>
      <c r="AG229" s="359" t="s">
        <v>282</v>
      </c>
      <c r="AH229" s="360"/>
      <c r="AI229" s="360"/>
      <c r="AJ229" s="360"/>
      <c r="AK229" s="360"/>
      <c r="AL229" s="360"/>
      <c r="AM229" s="360"/>
      <c r="AN229" s="360"/>
      <c r="AO229" s="360"/>
      <c r="AP229" s="360"/>
      <c r="AQ229" s="360"/>
      <c r="AR229" s="360"/>
      <c r="AS229" s="360"/>
      <c r="AT229" s="360"/>
      <c r="AU229" s="360"/>
      <c r="AV229" s="360"/>
      <c r="AW229" s="360"/>
      <c r="AX229" s="361"/>
    </row>
    <row r="230" spans="1:50" ht="44.4" customHeight="1" x14ac:dyDescent="0.2">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621</v>
      </c>
      <c r="AE230" s="373"/>
      <c r="AF230" s="373"/>
      <c r="AG230" s="367" t="s">
        <v>652</v>
      </c>
      <c r="AH230" s="368"/>
      <c r="AI230" s="368"/>
      <c r="AJ230" s="368"/>
      <c r="AK230" s="368"/>
      <c r="AL230" s="368"/>
      <c r="AM230" s="368"/>
      <c r="AN230" s="368"/>
      <c r="AO230" s="368"/>
      <c r="AP230" s="368"/>
      <c r="AQ230" s="368"/>
      <c r="AR230" s="368"/>
      <c r="AS230" s="368"/>
      <c r="AT230" s="368"/>
      <c r="AU230" s="368"/>
      <c r="AV230" s="368"/>
      <c r="AW230" s="368"/>
      <c r="AX230" s="369"/>
    </row>
    <row r="231" spans="1:50" ht="27" customHeight="1" x14ac:dyDescent="0.2">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630</v>
      </c>
      <c r="AE231" s="373"/>
      <c r="AF231" s="373"/>
      <c r="AG231" s="367"/>
      <c r="AH231" s="368"/>
      <c r="AI231" s="368"/>
      <c r="AJ231" s="368"/>
      <c r="AK231" s="368"/>
      <c r="AL231" s="368"/>
      <c r="AM231" s="368"/>
      <c r="AN231" s="368"/>
      <c r="AO231" s="368"/>
      <c r="AP231" s="368"/>
      <c r="AQ231" s="368"/>
      <c r="AR231" s="368"/>
      <c r="AS231" s="368"/>
      <c r="AT231" s="368"/>
      <c r="AU231" s="368"/>
      <c r="AV231" s="368"/>
      <c r="AW231" s="368"/>
      <c r="AX231" s="369"/>
    </row>
    <row r="232" spans="1:50" ht="39" customHeight="1" x14ac:dyDescent="0.2">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621</v>
      </c>
      <c r="AE232" s="373"/>
      <c r="AF232" s="373"/>
      <c r="AG232" s="367" t="s">
        <v>634</v>
      </c>
      <c r="AH232" s="368"/>
      <c r="AI232" s="368"/>
      <c r="AJ232" s="368"/>
      <c r="AK232" s="368"/>
      <c r="AL232" s="368"/>
      <c r="AM232" s="368"/>
      <c r="AN232" s="368"/>
      <c r="AO232" s="368"/>
      <c r="AP232" s="368"/>
      <c r="AQ232" s="368"/>
      <c r="AR232" s="368"/>
      <c r="AS232" s="368"/>
      <c r="AT232" s="368"/>
      <c r="AU232" s="368"/>
      <c r="AV232" s="368"/>
      <c r="AW232" s="368"/>
      <c r="AX232" s="369"/>
    </row>
    <row r="233" spans="1:50" ht="26.4" customHeight="1" x14ac:dyDescent="0.2">
      <c r="A233" s="349"/>
      <c r="B233" s="350"/>
      <c r="C233" s="370" t="s">
        <v>232</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372" t="s">
        <v>630</v>
      </c>
      <c r="AE233" s="373"/>
      <c r="AF233" s="409"/>
      <c r="AG233" s="367" t="s">
        <v>282</v>
      </c>
      <c r="AH233" s="368"/>
      <c r="AI233" s="368"/>
      <c r="AJ233" s="368"/>
      <c r="AK233" s="368"/>
      <c r="AL233" s="368"/>
      <c r="AM233" s="368"/>
      <c r="AN233" s="368"/>
      <c r="AO233" s="368"/>
      <c r="AP233" s="368"/>
      <c r="AQ233" s="368"/>
      <c r="AR233" s="368"/>
      <c r="AS233" s="368"/>
      <c r="AT233" s="368"/>
      <c r="AU233" s="368"/>
      <c r="AV233" s="368"/>
      <c r="AW233" s="368"/>
      <c r="AX233" s="369"/>
    </row>
    <row r="234" spans="1:50" ht="28.2" customHeight="1" x14ac:dyDescent="0.2">
      <c r="A234" s="349"/>
      <c r="B234" s="350"/>
      <c r="C234" s="466" t="s">
        <v>233</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72" t="s">
        <v>630</v>
      </c>
      <c r="AE234" s="373"/>
      <c r="AF234" s="409"/>
      <c r="AG234" s="367" t="s">
        <v>282</v>
      </c>
      <c r="AH234" s="368"/>
      <c r="AI234" s="368"/>
      <c r="AJ234" s="368"/>
      <c r="AK234" s="368"/>
      <c r="AL234" s="368"/>
      <c r="AM234" s="368"/>
      <c r="AN234" s="368"/>
      <c r="AO234" s="368"/>
      <c r="AP234" s="368"/>
      <c r="AQ234" s="368"/>
      <c r="AR234" s="368"/>
      <c r="AS234" s="368"/>
      <c r="AT234" s="368"/>
      <c r="AU234" s="368"/>
      <c r="AV234" s="368"/>
      <c r="AW234" s="368"/>
      <c r="AX234" s="369"/>
    </row>
    <row r="235" spans="1:50" ht="48.6" customHeight="1" x14ac:dyDescent="0.2">
      <c r="A235" s="351"/>
      <c r="B235" s="352"/>
      <c r="C235" s="469" t="s">
        <v>220</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402" t="s">
        <v>621</v>
      </c>
      <c r="AE235" s="403"/>
      <c r="AF235" s="404"/>
      <c r="AG235" s="405" t="s">
        <v>641</v>
      </c>
      <c r="AH235" s="406"/>
      <c r="AI235" s="406"/>
      <c r="AJ235" s="406"/>
      <c r="AK235" s="406"/>
      <c r="AL235" s="406"/>
      <c r="AM235" s="406"/>
      <c r="AN235" s="406"/>
      <c r="AO235" s="406"/>
      <c r="AP235" s="406"/>
      <c r="AQ235" s="406"/>
      <c r="AR235" s="406"/>
      <c r="AS235" s="406"/>
      <c r="AT235" s="406"/>
      <c r="AU235" s="406"/>
      <c r="AV235" s="406"/>
      <c r="AW235" s="406"/>
      <c r="AX235" s="407"/>
    </row>
    <row r="236" spans="1:50" ht="51.6" customHeight="1" x14ac:dyDescent="0.2">
      <c r="A236" s="347" t="s">
        <v>37</v>
      </c>
      <c r="B236" s="348"/>
      <c r="C236" s="353" t="s">
        <v>221</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621</v>
      </c>
      <c r="AE236" s="357"/>
      <c r="AF236" s="358"/>
      <c r="AG236" s="359" t="s">
        <v>637</v>
      </c>
      <c r="AH236" s="360"/>
      <c r="AI236" s="360"/>
      <c r="AJ236" s="360"/>
      <c r="AK236" s="360"/>
      <c r="AL236" s="360"/>
      <c r="AM236" s="360"/>
      <c r="AN236" s="360"/>
      <c r="AO236" s="360"/>
      <c r="AP236" s="360"/>
      <c r="AQ236" s="360"/>
      <c r="AR236" s="360"/>
      <c r="AS236" s="360"/>
      <c r="AT236" s="360"/>
      <c r="AU236" s="360"/>
      <c r="AV236" s="360"/>
      <c r="AW236" s="360"/>
      <c r="AX236" s="361"/>
    </row>
    <row r="237" spans="1:50" ht="39" customHeight="1" x14ac:dyDescent="0.2">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630</v>
      </c>
      <c r="AE237" s="366"/>
      <c r="AF237" s="366"/>
      <c r="AG237" s="367" t="s">
        <v>635</v>
      </c>
      <c r="AH237" s="368"/>
      <c r="AI237" s="368"/>
      <c r="AJ237" s="368"/>
      <c r="AK237" s="368"/>
      <c r="AL237" s="368"/>
      <c r="AM237" s="368"/>
      <c r="AN237" s="368"/>
      <c r="AO237" s="368"/>
      <c r="AP237" s="368"/>
      <c r="AQ237" s="368"/>
      <c r="AR237" s="368"/>
      <c r="AS237" s="368"/>
      <c r="AT237" s="368"/>
      <c r="AU237" s="368"/>
      <c r="AV237" s="368"/>
      <c r="AW237" s="368"/>
      <c r="AX237" s="369"/>
    </row>
    <row r="238" spans="1:50" ht="24" customHeight="1" x14ac:dyDescent="0.2">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621</v>
      </c>
      <c r="AE238" s="373"/>
      <c r="AF238" s="373"/>
      <c r="AG238" s="367" t="s">
        <v>669</v>
      </c>
      <c r="AH238" s="368"/>
      <c r="AI238" s="368"/>
      <c r="AJ238" s="368"/>
      <c r="AK238" s="368"/>
      <c r="AL238" s="368"/>
      <c r="AM238" s="368"/>
      <c r="AN238" s="368"/>
      <c r="AO238" s="368"/>
      <c r="AP238" s="368"/>
      <c r="AQ238" s="368"/>
      <c r="AR238" s="368"/>
      <c r="AS238" s="368"/>
      <c r="AT238" s="368"/>
      <c r="AU238" s="368"/>
      <c r="AV238" s="368"/>
      <c r="AW238" s="368"/>
      <c r="AX238" s="369"/>
    </row>
    <row r="239" spans="1:50" ht="213.6" customHeight="1" x14ac:dyDescent="0.2">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621</v>
      </c>
      <c r="AE239" s="373"/>
      <c r="AF239" s="373"/>
      <c r="AG239" s="397" t="s">
        <v>671</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2">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630</v>
      </c>
      <c r="AE240" s="391"/>
      <c r="AF240" s="392"/>
      <c r="AG240" s="393" t="s">
        <v>282</v>
      </c>
      <c r="AH240" s="131"/>
      <c r="AI240" s="131"/>
      <c r="AJ240" s="131"/>
      <c r="AK240" s="131"/>
      <c r="AL240" s="131"/>
      <c r="AM240" s="131"/>
      <c r="AN240" s="131"/>
      <c r="AO240" s="131"/>
      <c r="AP240" s="131"/>
      <c r="AQ240" s="131"/>
      <c r="AR240" s="131"/>
      <c r="AS240" s="131"/>
      <c r="AT240" s="131"/>
      <c r="AU240" s="131"/>
      <c r="AV240" s="131"/>
      <c r="AW240" s="131"/>
      <c r="AX240" s="394"/>
    </row>
    <row r="241" spans="1:50" ht="19.649999999999999" customHeight="1" x14ac:dyDescent="0.2">
      <c r="A241" s="383"/>
      <c r="B241" s="384"/>
      <c r="C241" s="893" t="s">
        <v>0</v>
      </c>
      <c r="D241" s="894"/>
      <c r="E241" s="894"/>
      <c r="F241" s="894"/>
      <c r="G241" s="894"/>
      <c r="H241" s="894"/>
      <c r="I241" s="894"/>
      <c r="J241" s="894"/>
      <c r="K241" s="894"/>
      <c r="L241" s="894"/>
      <c r="M241" s="894"/>
      <c r="N241" s="894"/>
      <c r="O241" s="890" t="s">
        <v>603</v>
      </c>
      <c r="P241" s="891"/>
      <c r="Q241" s="891"/>
      <c r="R241" s="891"/>
      <c r="S241" s="891"/>
      <c r="T241" s="891"/>
      <c r="U241" s="891"/>
      <c r="V241" s="891"/>
      <c r="W241" s="891"/>
      <c r="X241" s="891"/>
      <c r="Y241" s="891"/>
      <c r="Z241" s="891"/>
      <c r="AA241" s="891"/>
      <c r="AB241" s="891"/>
      <c r="AC241" s="891"/>
      <c r="AD241" s="891"/>
      <c r="AE241" s="891"/>
      <c r="AF241" s="892"/>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2">
      <c r="A242" s="383"/>
      <c r="B242" s="384"/>
      <c r="C242" s="877"/>
      <c r="D242" s="878"/>
      <c r="E242" s="376"/>
      <c r="F242" s="376"/>
      <c r="G242" s="376"/>
      <c r="H242" s="377"/>
      <c r="I242" s="377"/>
      <c r="J242" s="879"/>
      <c r="K242" s="879"/>
      <c r="L242" s="879"/>
      <c r="M242" s="377"/>
      <c r="N242" s="880"/>
      <c r="O242" s="881"/>
      <c r="P242" s="882"/>
      <c r="Q242" s="882"/>
      <c r="R242" s="882"/>
      <c r="S242" s="882"/>
      <c r="T242" s="882"/>
      <c r="U242" s="882"/>
      <c r="V242" s="882"/>
      <c r="W242" s="882"/>
      <c r="X242" s="882"/>
      <c r="Y242" s="882"/>
      <c r="Z242" s="882"/>
      <c r="AA242" s="882"/>
      <c r="AB242" s="882"/>
      <c r="AC242" s="882"/>
      <c r="AD242" s="882"/>
      <c r="AE242" s="882"/>
      <c r="AF242" s="883"/>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customHeight="1" x14ac:dyDescent="0.2">
      <c r="A243" s="383"/>
      <c r="B243" s="384"/>
      <c r="C243" s="374"/>
      <c r="D243" s="375"/>
      <c r="E243" s="376"/>
      <c r="F243" s="376"/>
      <c r="G243" s="376"/>
      <c r="H243" s="377"/>
      <c r="I243" s="377"/>
      <c r="J243" s="378"/>
      <c r="K243" s="378"/>
      <c r="L243" s="378"/>
      <c r="M243" s="379"/>
      <c r="N243" s="380"/>
      <c r="O243" s="884"/>
      <c r="P243" s="885"/>
      <c r="Q243" s="885"/>
      <c r="R243" s="885"/>
      <c r="S243" s="885"/>
      <c r="T243" s="885"/>
      <c r="U243" s="885"/>
      <c r="V243" s="885"/>
      <c r="W243" s="885"/>
      <c r="X243" s="885"/>
      <c r="Y243" s="885"/>
      <c r="Z243" s="885"/>
      <c r="AA243" s="885"/>
      <c r="AB243" s="885"/>
      <c r="AC243" s="885"/>
      <c r="AD243" s="885"/>
      <c r="AE243" s="885"/>
      <c r="AF243" s="886"/>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customHeight="1" x14ac:dyDescent="0.2">
      <c r="A244" s="383"/>
      <c r="B244" s="384"/>
      <c r="C244" s="374"/>
      <c r="D244" s="375"/>
      <c r="E244" s="376"/>
      <c r="F244" s="376"/>
      <c r="G244" s="376"/>
      <c r="H244" s="377"/>
      <c r="I244" s="377"/>
      <c r="J244" s="378"/>
      <c r="K244" s="378"/>
      <c r="L244" s="378"/>
      <c r="M244" s="379"/>
      <c r="N244" s="380"/>
      <c r="O244" s="884"/>
      <c r="P244" s="885"/>
      <c r="Q244" s="885"/>
      <c r="R244" s="885"/>
      <c r="S244" s="885"/>
      <c r="T244" s="885"/>
      <c r="U244" s="885"/>
      <c r="V244" s="885"/>
      <c r="W244" s="885"/>
      <c r="X244" s="885"/>
      <c r="Y244" s="885"/>
      <c r="Z244" s="885"/>
      <c r="AA244" s="885"/>
      <c r="AB244" s="885"/>
      <c r="AC244" s="885"/>
      <c r="AD244" s="885"/>
      <c r="AE244" s="885"/>
      <c r="AF244" s="886"/>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customHeight="1" x14ac:dyDescent="0.2">
      <c r="A245" s="383"/>
      <c r="B245" s="384"/>
      <c r="C245" s="374"/>
      <c r="D245" s="375"/>
      <c r="E245" s="376"/>
      <c r="F245" s="376"/>
      <c r="G245" s="376"/>
      <c r="H245" s="377"/>
      <c r="I245" s="377"/>
      <c r="J245" s="378"/>
      <c r="K245" s="378"/>
      <c r="L245" s="378"/>
      <c r="M245" s="379"/>
      <c r="N245" s="380"/>
      <c r="O245" s="884"/>
      <c r="P245" s="885"/>
      <c r="Q245" s="885"/>
      <c r="R245" s="885"/>
      <c r="S245" s="885"/>
      <c r="T245" s="885"/>
      <c r="U245" s="885"/>
      <c r="V245" s="885"/>
      <c r="W245" s="885"/>
      <c r="X245" s="885"/>
      <c r="Y245" s="885"/>
      <c r="Z245" s="885"/>
      <c r="AA245" s="885"/>
      <c r="AB245" s="885"/>
      <c r="AC245" s="885"/>
      <c r="AD245" s="885"/>
      <c r="AE245" s="885"/>
      <c r="AF245" s="886"/>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customHeight="1" x14ac:dyDescent="0.2">
      <c r="A246" s="385"/>
      <c r="B246" s="386"/>
      <c r="C246" s="399"/>
      <c r="D246" s="400"/>
      <c r="E246" s="376"/>
      <c r="F246" s="376"/>
      <c r="G246" s="376"/>
      <c r="H246" s="377"/>
      <c r="I246" s="377"/>
      <c r="J246" s="401"/>
      <c r="K246" s="401"/>
      <c r="L246" s="401"/>
      <c r="M246" s="875"/>
      <c r="N246" s="876"/>
      <c r="O246" s="887"/>
      <c r="P246" s="888"/>
      <c r="Q246" s="888"/>
      <c r="R246" s="888"/>
      <c r="S246" s="888"/>
      <c r="T246" s="888"/>
      <c r="U246" s="888"/>
      <c r="V246" s="888"/>
      <c r="W246" s="888"/>
      <c r="X246" s="888"/>
      <c r="Y246" s="888"/>
      <c r="Z246" s="888"/>
      <c r="AA246" s="888"/>
      <c r="AB246" s="888"/>
      <c r="AC246" s="888"/>
      <c r="AD246" s="888"/>
      <c r="AE246" s="888"/>
      <c r="AF246" s="889"/>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2">
      <c r="A247" s="347" t="s">
        <v>45</v>
      </c>
      <c r="B247" s="905"/>
      <c r="C247" s="298" t="s">
        <v>49</v>
      </c>
      <c r="D247" s="723"/>
      <c r="E247" s="723"/>
      <c r="F247" s="724"/>
      <c r="G247" s="908" t="s">
        <v>636</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5">
      <c r="A248" s="906"/>
      <c r="B248" s="907"/>
      <c r="C248" s="910" t="s">
        <v>53</v>
      </c>
      <c r="D248" s="911"/>
      <c r="E248" s="911"/>
      <c r="F248" s="912"/>
      <c r="G248" s="913" t="s">
        <v>638</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2">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5">
      <c r="A250" s="898" t="s">
        <v>670</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2">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5">
      <c r="A252" s="331" t="s">
        <v>132</v>
      </c>
      <c r="B252" s="332"/>
      <c r="C252" s="332"/>
      <c r="D252" s="332"/>
      <c r="E252" s="333"/>
      <c r="F252" s="904" t="s">
        <v>672</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2">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5">
      <c r="A254" s="331" t="s">
        <v>132</v>
      </c>
      <c r="B254" s="332"/>
      <c r="C254" s="332"/>
      <c r="D254" s="332"/>
      <c r="E254" s="333"/>
      <c r="F254" s="334" t="s">
        <v>673</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2">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5">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2">
      <c r="A257" s="343" t="s">
        <v>236</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hidden="1" customHeight="1" x14ac:dyDescent="0.2">
      <c r="A258" s="346" t="s">
        <v>275</v>
      </c>
      <c r="B258" s="90"/>
      <c r="C258" s="90"/>
      <c r="D258" s="91"/>
      <c r="E258" s="327"/>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hidden="1" customHeight="1" x14ac:dyDescent="0.2">
      <c r="A259" s="256" t="s">
        <v>274</v>
      </c>
      <c r="B259" s="256"/>
      <c r="C259" s="256"/>
      <c r="D259" s="256"/>
      <c r="E259" s="327"/>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hidden="1" customHeight="1" x14ac:dyDescent="0.2">
      <c r="A260" s="256" t="s">
        <v>273</v>
      </c>
      <c r="B260" s="256"/>
      <c r="C260" s="256"/>
      <c r="D260" s="256"/>
      <c r="E260" s="327"/>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hidden="1" customHeight="1" x14ac:dyDescent="0.2">
      <c r="A261" s="256" t="s">
        <v>272</v>
      </c>
      <c r="B261" s="256"/>
      <c r="C261" s="256"/>
      <c r="D261" s="256"/>
      <c r="E261" s="327"/>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hidden="1" customHeight="1" x14ac:dyDescent="0.2">
      <c r="A262" s="256" t="s">
        <v>271</v>
      </c>
      <c r="B262" s="256"/>
      <c r="C262" s="256"/>
      <c r="D262" s="256"/>
      <c r="E262" s="327"/>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hidden="1" customHeight="1" x14ac:dyDescent="0.2">
      <c r="A263" s="256" t="s">
        <v>270</v>
      </c>
      <c r="B263" s="256"/>
      <c r="C263" s="256"/>
      <c r="D263" s="256"/>
      <c r="E263" s="327"/>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hidden="1" customHeight="1" x14ac:dyDescent="0.2">
      <c r="A264" s="256" t="s">
        <v>269</v>
      </c>
      <c r="B264" s="256"/>
      <c r="C264" s="256"/>
      <c r="D264" s="256"/>
      <c r="E264" s="327"/>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hidden="1" customHeight="1" x14ac:dyDescent="0.2">
      <c r="A265" s="256" t="s">
        <v>268</v>
      </c>
      <c r="B265" s="256"/>
      <c r="C265" s="256"/>
      <c r="D265" s="256"/>
      <c r="E265" s="327"/>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hidden="1" customHeight="1" x14ac:dyDescent="0.2">
      <c r="A266" s="256" t="s">
        <v>414</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2">
      <c r="A267" s="256" t="s">
        <v>594</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382</v>
      </c>
      <c r="B268" s="256"/>
      <c r="C268" s="256"/>
      <c r="D268" s="256"/>
      <c r="E268" s="84">
        <v>2021</v>
      </c>
      <c r="F268" s="85"/>
      <c r="G268" s="86" t="s">
        <v>622</v>
      </c>
      <c r="H268" s="86"/>
      <c r="I268" s="86"/>
      <c r="J268" s="85">
        <v>20</v>
      </c>
      <c r="K268" s="85"/>
      <c r="L268" s="101">
        <v>1</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2">
      <c r="A269" s="315" t="s">
        <v>262</v>
      </c>
      <c r="B269" s="316"/>
      <c r="C269" s="316"/>
      <c r="D269" s="316"/>
      <c r="E269" s="316"/>
      <c r="F269" s="317"/>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1" t="s">
        <v>264</v>
      </c>
      <c r="B308" s="322"/>
      <c r="C308" s="322"/>
      <c r="D308" s="322"/>
      <c r="E308" s="322"/>
      <c r="F308" s="323"/>
      <c r="G308" s="294" t="s">
        <v>642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24"/>
      <c r="B309" s="325"/>
      <c r="C309" s="325"/>
      <c r="D309" s="325"/>
      <c r="E309" s="325"/>
      <c r="F309" s="326"/>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24"/>
      <c r="B310" s="325"/>
      <c r="C310" s="325"/>
      <c r="D310" s="325"/>
      <c r="E310" s="325"/>
      <c r="F310" s="326"/>
      <c r="G310" s="284" t="s">
        <v>661</v>
      </c>
      <c r="H310" s="285"/>
      <c r="I310" s="285"/>
      <c r="J310" s="285"/>
      <c r="K310" s="286"/>
      <c r="L310" s="287" t="s">
        <v>643</v>
      </c>
      <c r="M310" s="288"/>
      <c r="N310" s="288"/>
      <c r="O310" s="288"/>
      <c r="P310" s="288"/>
      <c r="Q310" s="288"/>
      <c r="R310" s="288"/>
      <c r="S310" s="288"/>
      <c r="T310" s="288"/>
      <c r="U310" s="288"/>
      <c r="V310" s="288"/>
      <c r="W310" s="288"/>
      <c r="X310" s="289"/>
      <c r="Y310" s="290">
        <v>45.9</v>
      </c>
      <c r="Z310" s="291"/>
      <c r="AA310" s="291"/>
      <c r="AB310" s="292"/>
      <c r="AC310" s="306" t="s">
        <v>661</v>
      </c>
      <c r="AD310" s="285"/>
      <c r="AE310" s="285"/>
      <c r="AF310" s="285"/>
      <c r="AG310" s="286"/>
      <c r="AH310" s="287" t="s">
        <v>660</v>
      </c>
      <c r="AI310" s="288"/>
      <c r="AJ310" s="288"/>
      <c r="AK310" s="288"/>
      <c r="AL310" s="288"/>
      <c r="AM310" s="288"/>
      <c r="AN310" s="288"/>
      <c r="AO310" s="288"/>
      <c r="AP310" s="288"/>
      <c r="AQ310" s="288"/>
      <c r="AR310" s="288"/>
      <c r="AS310" s="288"/>
      <c r="AT310" s="289"/>
      <c r="AU310" s="311">
        <v>24</v>
      </c>
      <c r="AV310" s="312"/>
      <c r="AW310" s="312"/>
      <c r="AX310" s="313"/>
    </row>
    <row r="311" spans="1:50" ht="24.75" customHeight="1" x14ac:dyDescent="0.2">
      <c r="A311" s="324"/>
      <c r="B311" s="325"/>
      <c r="C311" s="325"/>
      <c r="D311" s="325"/>
      <c r="E311" s="325"/>
      <c r="F311" s="326"/>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310"/>
      <c r="AD311" s="275"/>
      <c r="AE311" s="275"/>
      <c r="AF311" s="275"/>
      <c r="AG311" s="276"/>
      <c r="AH311" s="277"/>
      <c r="AI311" s="278"/>
      <c r="AJ311" s="278"/>
      <c r="AK311" s="278"/>
      <c r="AL311" s="278"/>
      <c r="AM311" s="278"/>
      <c r="AN311" s="278"/>
      <c r="AO311" s="278"/>
      <c r="AP311" s="278"/>
      <c r="AQ311" s="278"/>
      <c r="AR311" s="278"/>
      <c r="AS311" s="278"/>
      <c r="AT311" s="279"/>
      <c r="AU311" s="307"/>
      <c r="AV311" s="308"/>
      <c r="AW311" s="308"/>
      <c r="AX311" s="309"/>
    </row>
    <row r="312" spans="1:50" ht="24.75" customHeight="1" x14ac:dyDescent="0.2">
      <c r="A312" s="324"/>
      <c r="B312" s="325"/>
      <c r="C312" s="325"/>
      <c r="D312" s="325"/>
      <c r="E312" s="325"/>
      <c r="F312" s="326"/>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310"/>
      <c r="AD312" s="275"/>
      <c r="AE312" s="275"/>
      <c r="AF312" s="275"/>
      <c r="AG312" s="276"/>
      <c r="AH312" s="277"/>
      <c r="AI312" s="278"/>
      <c r="AJ312" s="278"/>
      <c r="AK312" s="278"/>
      <c r="AL312" s="278"/>
      <c r="AM312" s="278"/>
      <c r="AN312" s="278"/>
      <c r="AO312" s="278"/>
      <c r="AP312" s="278"/>
      <c r="AQ312" s="278"/>
      <c r="AR312" s="278"/>
      <c r="AS312" s="278"/>
      <c r="AT312" s="279"/>
      <c r="AU312" s="307"/>
      <c r="AV312" s="308"/>
      <c r="AW312" s="308"/>
      <c r="AX312" s="309"/>
    </row>
    <row r="313" spans="1:50" ht="24.75" customHeight="1" x14ac:dyDescent="0.2">
      <c r="A313" s="324"/>
      <c r="B313" s="325"/>
      <c r="C313" s="325"/>
      <c r="D313" s="325"/>
      <c r="E313" s="325"/>
      <c r="F313" s="326"/>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2">
      <c r="A314" s="324"/>
      <c r="B314" s="325"/>
      <c r="C314" s="325"/>
      <c r="D314" s="325"/>
      <c r="E314" s="325"/>
      <c r="F314" s="326"/>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2">
      <c r="A315" s="324"/>
      <c r="B315" s="325"/>
      <c r="C315" s="325"/>
      <c r="D315" s="325"/>
      <c r="E315" s="325"/>
      <c r="F315" s="326"/>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2">
      <c r="A316" s="324"/>
      <c r="B316" s="325"/>
      <c r="C316" s="325"/>
      <c r="D316" s="325"/>
      <c r="E316" s="325"/>
      <c r="F316" s="326"/>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2">
      <c r="A317" s="324"/>
      <c r="B317" s="325"/>
      <c r="C317" s="325"/>
      <c r="D317" s="325"/>
      <c r="E317" s="325"/>
      <c r="F317" s="326"/>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2">
      <c r="A318" s="324"/>
      <c r="B318" s="325"/>
      <c r="C318" s="325"/>
      <c r="D318" s="325"/>
      <c r="E318" s="325"/>
      <c r="F318" s="326"/>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2">
      <c r="A319" s="324"/>
      <c r="B319" s="325"/>
      <c r="C319" s="325"/>
      <c r="D319" s="325"/>
      <c r="E319" s="325"/>
      <c r="F319" s="326"/>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24"/>
      <c r="B320" s="325"/>
      <c r="C320" s="325"/>
      <c r="D320" s="325"/>
      <c r="E320" s="325"/>
      <c r="F320" s="326"/>
      <c r="G320" s="265" t="s">
        <v>18</v>
      </c>
      <c r="H320" s="266"/>
      <c r="I320" s="266"/>
      <c r="J320" s="266"/>
      <c r="K320" s="266"/>
      <c r="L320" s="267"/>
      <c r="M320" s="268"/>
      <c r="N320" s="268"/>
      <c r="O320" s="268"/>
      <c r="P320" s="268"/>
      <c r="Q320" s="268"/>
      <c r="R320" s="268"/>
      <c r="S320" s="268"/>
      <c r="T320" s="268"/>
      <c r="U320" s="268"/>
      <c r="V320" s="268"/>
      <c r="W320" s="268"/>
      <c r="X320" s="269"/>
      <c r="Y320" s="270">
        <f>SUM(Y310:AB319)</f>
        <v>45.9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24</v>
      </c>
      <c r="AV320" s="271"/>
      <c r="AW320" s="271"/>
      <c r="AX320" s="273"/>
    </row>
    <row r="321" spans="1:51" ht="24.75" customHeight="1" x14ac:dyDescent="0.2">
      <c r="A321" s="324"/>
      <c r="B321" s="325"/>
      <c r="C321" s="325"/>
      <c r="D321" s="325"/>
      <c r="E321" s="325"/>
      <c r="F321" s="326"/>
      <c r="G321" s="294" t="s">
        <v>657</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658</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2">
      <c r="A322" s="324"/>
      <c r="B322" s="325"/>
      <c r="C322" s="325"/>
      <c r="D322" s="325"/>
      <c r="E322" s="325"/>
      <c r="F322" s="326"/>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2">
      <c r="A323" s="324"/>
      <c r="B323" s="325"/>
      <c r="C323" s="325"/>
      <c r="D323" s="325"/>
      <c r="E323" s="325"/>
      <c r="F323" s="326"/>
      <c r="G323" s="306" t="s">
        <v>661</v>
      </c>
      <c r="H323" s="285"/>
      <c r="I323" s="285"/>
      <c r="J323" s="285"/>
      <c r="K323" s="286"/>
      <c r="L323" s="287" t="s">
        <v>662</v>
      </c>
      <c r="M323" s="288"/>
      <c r="N323" s="288"/>
      <c r="O323" s="288"/>
      <c r="P323" s="288"/>
      <c r="Q323" s="288"/>
      <c r="R323" s="288"/>
      <c r="S323" s="288"/>
      <c r="T323" s="288"/>
      <c r="U323" s="288"/>
      <c r="V323" s="288"/>
      <c r="W323" s="288"/>
      <c r="X323" s="289"/>
      <c r="Y323" s="290">
        <v>12.7</v>
      </c>
      <c r="Z323" s="291"/>
      <c r="AA323" s="291"/>
      <c r="AB323" s="292"/>
      <c r="AC323" s="284" t="s">
        <v>661</v>
      </c>
      <c r="AD323" s="285"/>
      <c r="AE323" s="285"/>
      <c r="AF323" s="285"/>
      <c r="AG323" s="286"/>
      <c r="AH323" s="287" t="s">
        <v>663</v>
      </c>
      <c r="AI323" s="288"/>
      <c r="AJ323" s="288"/>
      <c r="AK323" s="288"/>
      <c r="AL323" s="288"/>
      <c r="AM323" s="288"/>
      <c r="AN323" s="288"/>
      <c r="AO323" s="288"/>
      <c r="AP323" s="288"/>
      <c r="AQ323" s="288"/>
      <c r="AR323" s="288"/>
      <c r="AS323" s="288"/>
      <c r="AT323" s="289"/>
      <c r="AU323" s="290">
        <v>9.9</v>
      </c>
      <c r="AV323" s="291"/>
      <c r="AW323" s="291"/>
      <c r="AX323" s="293"/>
      <c r="AY323">
        <f t="shared" si="11"/>
        <v>2</v>
      </c>
    </row>
    <row r="324" spans="1:51" ht="24.75" customHeight="1" x14ac:dyDescent="0.2">
      <c r="A324" s="324"/>
      <c r="B324" s="325"/>
      <c r="C324" s="325"/>
      <c r="D324" s="325"/>
      <c r="E324" s="325"/>
      <c r="F324" s="326"/>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customHeight="1" x14ac:dyDescent="0.2">
      <c r="A325" s="324"/>
      <c r="B325" s="325"/>
      <c r="C325" s="325"/>
      <c r="D325" s="325"/>
      <c r="E325" s="325"/>
      <c r="F325" s="326"/>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customHeight="1" x14ac:dyDescent="0.2">
      <c r="A326" s="324"/>
      <c r="B326" s="325"/>
      <c r="C326" s="325"/>
      <c r="D326" s="325"/>
      <c r="E326" s="325"/>
      <c r="F326" s="326"/>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customHeight="1" x14ac:dyDescent="0.2">
      <c r="A327" s="324"/>
      <c r="B327" s="325"/>
      <c r="C327" s="325"/>
      <c r="D327" s="325"/>
      <c r="E327" s="325"/>
      <c r="F327" s="326"/>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customHeight="1" x14ac:dyDescent="0.2">
      <c r="A328" s="324"/>
      <c r="B328" s="325"/>
      <c r="C328" s="325"/>
      <c r="D328" s="325"/>
      <c r="E328" s="325"/>
      <c r="F328" s="326"/>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customHeight="1" x14ac:dyDescent="0.2">
      <c r="A329" s="324"/>
      <c r="B329" s="325"/>
      <c r="C329" s="325"/>
      <c r="D329" s="325"/>
      <c r="E329" s="325"/>
      <c r="F329" s="326"/>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customHeight="1" x14ac:dyDescent="0.2">
      <c r="A330" s="324"/>
      <c r="B330" s="325"/>
      <c r="C330" s="325"/>
      <c r="D330" s="325"/>
      <c r="E330" s="325"/>
      <c r="F330" s="326"/>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customHeight="1" x14ac:dyDescent="0.2">
      <c r="A331" s="324"/>
      <c r="B331" s="325"/>
      <c r="C331" s="325"/>
      <c r="D331" s="325"/>
      <c r="E331" s="325"/>
      <c r="F331" s="326"/>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customHeight="1" x14ac:dyDescent="0.2">
      <c r="A332" s="324"/>
      <c r="B332" s="325"/>
      <c r="C332" s="325"/>
      <c r="D332" s="325"/>
      <c r="E332" s="325"/>
      <c r="F332" s="326"/>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2">
      <c r="A333" s="324"/>
      <c r="B333" s="325"/>
      <c r="C333" s="325"/>
      <c r="D333" s="325"/>
      <c r="E333" s="325"/>
      <c r="F333" s="326"/>
      <c r="G333" s="265" t="s">
        <v>18</v>
      </c>
      <c r="H333" s="266"/>
      <c r="I333" s="266"/>
      <c r="J333" s="266"/>
      <c r="K333" s="266"/>
      <c r="L333" s="267"/>
      <c r="M333" s="268"/>
      <c r="N333" s="268"/>
      <c r="O333" s="268"/>
      <c r="P333" s="268"/>
      <c r="Q333" s="268"/>
      <c r="R333" s="268"/>
      <c r="S333" s="268"/>
      <c r="T333" s="268"/>
      <c r="U333" s="268"/>
      <c r="V333" s="268"/>
      <c r="W333" s="268"/>
      <c r="X333" s="269"/>
      <c r="Y333" s="270">
        <f>SUM(Y323:AB332)</f>
        <v>12.7</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9.9</v>
      </c>
      <c r="AV333" s="271"/>
      <c r="AW333" s="271"/>
      <c r="AX333" s="273"/>
      <c r="AY333">
        <f t="shared" si="11"/>
        <v>2</v>
      </c>
    </row>
    <row r="334" spans="1:51" ht="24.75" hidden="1" customHeight="1" x14ac:dyDescent="0.2">
      <c r="A334" s="324"/>
      <c r="B334" s="325"/>
      <c r="C334" s="325"/>
      <c r="D334" s="325"/>
      <c r="E334" s="325"/>
      <c r="F334" s="326"/>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24"/>
      <c r="B335" s="325"/>
      <c r="C335" s="325"/>
      <c r="D335" s="325"/>
      <c r="E335" s="325"/>
      <c r="F335" s="326"/>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24"/>
      <c r="B336" s="325"/>
      <c r="C336" s="325"/>
      <c r="D336" s="325"/>
      <c r="E336" s="325"/>
      <c r="F336" s="326"/>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24"/>
      <c r="B337" s="325"/>
      <c r="C337" s="325"/>
      <c r="D337" s="325"/>
      <c r="E337" s="325"/>
      <c r="F337" s="326"/>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24"/>
      <c r="B338" s="325"/>
      <c r="C338" s="325"/>
      <c r="D338" s="325"/>
      <c r="E338" s="325"/>
      <c r="F338" s="326"/>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24"/>
      <c r="B339" s="325"/>
      <c r="C339" s="325"/>
      <c r="D339" s="325"/>
      <c r="E339" s="325"/>
      <c r="F339" s="326"/>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24"/>
      <c r="B340" s="325"/>
      <c r="C340" s="325"/>
      <c r="D340" s="325"/>
      <c r="E340" s="325"/>
      <c r="F340" s="326"/>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24"/>
      <c r="B341" s="325"/>
      <c r="C341" s="325"/>
      <c r="D341" s="325"/>
      <c r="E341" s="325"/>
      <c r="F341" s="326"/>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24"/>
      <c r="B342" s="325"/>
      <c r="C342" s="325"/>
      <c r="D342" s="325"/>
      <c r="E342" s="325"/>
      <c r="F342" s="326"/>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24"/>
      <c r="B343" s="325"/>
      <c r="C343" s="325"/>
      <c r="D343" s="325"/>
      <c r="E343" s="325"/>
      <c r="F343" s="326"/>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24"/>
      <c r="B344" s="325"/>
      <c r="C344" s="325"/>
      <c r="D344" s="325"/>
      <c r="E344" s="325"/>
      <c r="F344" s="326"/>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24"/>
      <c r="B345" s="325"/>
      <c r="C345" s="325"/>
      <c r="D345" s="325"/>
      <c r="E345" s="325"/>
      <c r="F345" s="326"/>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24"/>
      <c r="B346" s="325"/>
      <c r="C346" s="325"/>
      <c r="D346" s="325"/>
      <c r="E346" s="325"/>
      <c r="F346" s="326"/>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24"/>
      <c r="B347" s="325"/>
      <c r="C347" s="325"/>
      <c r="D347" s="325"/>
      <c r="E347" s="325"/>
      <c r="F347" s="326"/>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24"/>
      <c r="B348" s="325"/>
      <c r="C348" s="325"/>
      <c r="D348" s="325"/>
      <c r="E348" s="325"/>
      <c r="F348" s="326"/>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24"/>
      <c r="B349" s="325"/>
      <c r="C349" s="325"/>
      <c r="D349" s="325"/>
      <c r="E349" s="325"/>
      <c r="F349" s="326"/>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24"/>
      <c r="B350" s="325"/>
      <c r="C350" s="325"/>
      <c r="D350" s="325"/>
      <c r="E350" s="325"/>
      <c r="F350" s="326"/>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24"/>
      <c r="B351" s="325"/>
      <c r="C351" s="325"/>
      <c r="D351" s="325"/>
      <c r="E351" s="325"/>
      <c r="F351" s="326"/>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24"/>
      <c r="B352" s="325"/>
      <c r="C352" s="325"/>
      <c r="D352" s="325"/>
      <c r="E352" s="325"/>
      <c r="F352" s="326"/>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24"/>
      <c r="B353" s="325"/>
      <c r="C353" s="325"/>
      <c r="D353" s="325"/>
      <c r="E353" s="325"/>
      <c r="F353" s="326"/>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24"/>
      <c r="B354" s="325"/>
      <c r="C354" s="325"/>
      <c r="D354" s="325"/>
      <c r="E354" s="325"/>
      <c r="F354" s="326"/>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24"/>
      <c r="B355" s="325"/>
      <c r="C355" s="325"/>
      <c r="D355" s="325"/>
      <c r="E355" s="325"/>
      <c r="F355" s="326"/>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24"/>
      <c r="B356" s="325"/>
      <c r="C356" s="325"/>
      <c r="D356" s="325"/>
      <c r="E356" s="325"/>
      <c r="F356" s="326"/>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24"/>
      <c r="B357" s="325"/>
      <c r="C357" s="325"/>
      <c r="D357" s="325"/>
      <c r="E357" s="325"/>
      <c r="F357" s="326"/>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24"/>
      <c r="B358" s="325"/>
      <c r="C358" s="325"/>
      <c r="D358" s="325"/>
      <c r="E358" s="325"/>
      <c r="F358" s="326"/>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24"/>
      <c r="B359" s="325"/>
      <c r="C359" s="325"/>
      <c r="D359" s="325"/>
      <c r="E359" s="325"/>
      <c r="F359" s="326"/>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8"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56.4" customHeight="1" x14ac:dyDescent="0.2">
      <c r="A366" s="230">
        <v>1</v>
      </c>
      <c r="B366" s="230">
        <v>1</v>
      </c>
      <c r="C366" s="251" t="s">
        <v>644</v>
      </c>
      <c r="D366" s="250"/>
      <c r="E366" s="250"/>
      <c r="F366" s="250"/>
      <c r="G366" s="250"/>
      <c r="H366" s="250"/>
      <c r="I366" s="250"/>
      <c r="J366" s="233">
        <v>1010001143390</v>
      </c>
      <c r="K366" s="234"/>
      <c r="L366" s="234"/>
      <c r="M366" s="234"/>
      <c r="N366" s="234"/>
      <c r="O366" s="234"/>
      <c r="P366" s="252" t="s">
        <v>648</v>
      </c>
      <c r="Q366" s="235"/>
      <c r="R366" s="235"/>
      <c r="S366" s="235"/>
      <c r="T366" s="235"/>
      <c r="U366" s="235"/>
      <c r="V366" s="235"/>
      <c r="W366" s="235"/>
      <c r="X366" s="235"/>
      <c r="Y366" s="236">
        <v>46</v>
      </c>
      <c r="Z366" s="237"/>
      <c r="AA366" s="237"/>
      <c r="AB366" s="238"/>
      <c r="AC366" s="222" t="s">
        <v>254</v>
      </c>
      <c r="AD366" s="223"/>
      <c r="AE366" s="223"/>
      <c r="AF366" s="223"/>
      <c r="AG366" s="223"/>
      <c r="AH366" s="253">
        <v>3</v>
      </c>
      <c r="AI366" s="254"/>
      <c r="AJ366" s="254"/>
      <c r="AK366" s="254"/>
      <c r="AL366" s="226" t="s">
        <v>282</v>
      </c>
      <c r="AM366" s="227"/>
      <c r="AN366" s="227"/>
      <c r="AO366" s="228"/>
      <c r="AP366" s="229" t="s">
        <v>282</v>
      </c>
      <c r="AQ366" s="229"/>
      <c r="AR366" s="229"/>
      <c r="AS366" s="229"/>
      <c r="AT366" s="229"/>
      <c r="AU366" s="229"/>
      <c r="AV366" s="229"/>
      <c r="AW366" s="229"/>
      <c r="AX366" s="229"/>
    </row>
    <row r="367" spans="1:51" ht="56.4" hidden="1" customHeight="1" x14ac:dyDescent="0.2">
      <c r="A367" s="230">
        <v>2</v>
      </c>
      <c r="B367" s="230">
        <v>1</v>
      </c>
      <c r="C367" s="251"/>
      <c r="D367" s="250"/>
      <c r="E367" s="250"/>
      <c r="F367" s="250"/>
      <c r="G367" s="250"/>
      <c r="H367" s="250"/>
      <c r="I367" s="250"/>
      <c r="J367" s="233"/>
      <c r="K367" s="234"/>
      <c r="L367" s="234"/>
      <c r="M367" s="234"/>
      <c r="N367" s="234"/>
      <c r="O367" s="234"/>
      <c r="P367" s="252"/>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56.4"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112.8"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4.8" customHeight="1" x14ac:dyDescent="0.2">
      <c r="A399" s="230">
        <v>1</v>
      </c>
      <c r="B399" s="230">
        <v>1</v>
      </c>
      <c r="C399" s="251" t="s">
        <v>646</v>
      </c>
      <c r="D399" s="250"/>
      <c r="E399" s="250"/>
      <c r="F399" s="250"/>
      <c r="G399" s="250"/>
      <c r="H399" s="250"/>
      <c r="I399" s="250"/>
      <c r="J399" s="233">
        <v>9010001027685</v>
      </c>
      <c r="K399" s="234"/>
      <c r="L399" s="234"/>
      <c r="M399" s="234"/>
      <c r="N399" s="234"/>
      <c r="O399" s="234"/>
      <c r="P399" s="252" t="s">
        <v>649</v>
      </c>
      <c r="Q399" s="235"/>
      <c r="R399" s="235"/>
      <c r="S399" s="235"/>
      <c r="T399" s="235"/>
      <c r="U399" s="235"/>
      <c r="V399" s="235"/>
      <c r="W399" s="235"/>
      <c r="X399" s="235"/>
      <c r="Y399" s="236">
        <v>24</v>
      </c>
      <c r="Z399" s="237"/>
      <c r="AA399" s="237"/>
      <c r="AB399" s="238"/>
      <c r="AC399" s="222" t="s">
        <v>251</v>
      </c>
      <c r="AD399" s="223"/>
      <c r="AE399" s="223"/>
      <c r="AF399" s="223"/>
      <c r="AG399" s="223"/>
      <c r="AH399" s="253">
        <v>5</v>
      </c>
      <c r="AI399" s="254"/>
      <c r="AJ399" s="254"/>
      <c r="AK399" s="254"/>
      <c r="AL399" s="226" t="s">
        <v>282</v>
      </c>
      <c r="AM399" s="227"/>
      <c r="AN399" s="227"/>
      <c r="AO399" s="228"/>
      <c r="AP399" s="229" t="s">
        <v>282</v>
      </c>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52"/>
      <c r="Q400" s="235"/>
      <c r="R400" s="235"/>
      <c r="S400" s="235"/>
      <c r="T400" s="235"/>
      <c r="U400" s="235"/>
      <c r="V400" s="235"/>
      <c r="W400" s="235"/>
      <c r="X400" s="235"/>
      <c r="Y400" s="236"/>
      <c r="Z400" s="237"/>
      <c r="AA400" s="237"/>
      <c r="AB400" s="238"/>
      <c r="AC400" s="222"/>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61.2" customHeight="1" x14ac:dyDescent="0.2">
      <c r="A432" s="230">
        <v>1</v>
      </c>
      <c r="B432" s="230">
        <v>1</v>
      </c>
      <c r="C432" s="251" t="s">
        <v>645</v>
      </c>
      <c r="D432" s="250"/>
      <c r="E432" s="250"/>
      <c r="F432" s="250"/>
      <c r="G432" s="250"/>
      <c r="H432" s="250"/>
      <c r="I432" s="250"/>
      <c r="J432" s="233">
        <v>3011105000996</v>
      </c>
      <c r="K432" s="234"/>
      <c r="L432" s="234"/>
      <c r="M432" s="234"/>
      <c r="N432" s="234"/>
      <c r="O432" s="234"/>
      <c r="P432" s="252" t="s">
        <v>650</v>
      </c>
      <c r="Q432" s="235"/>
      <c r="R432" s="235"/>
      <c r="S432" s="235"/>
      <c r="T432" s="235"/>
      <c r="U432" s="235"/>
      <c r="V432" s="235"/>
      <c r="W432" s="235"/>
      <c r="X432" s="235"/>
      <c r="Y432" s="236">
        <v>13</v>
      </c>
      <c r="Z432" s="237"/>
      <c r="AA432" s="237"/>
      <c r="AB432" s="238"/>
      <c r="AC432" s="222" t="s">
        <v>251</v>
      </c>
      <c r="AD432" s="223"/>
      <c r="AE432" s="223"/>
      <c r="AF432" s="223"/>
      <c r="AG432" s="223"/>
      <c r="AH432" s="224">
        <v>4</v>
      </c>
      <c r="AI432" s="225"/>
      <c r="AJ432" s="225"/>
      <c r="AK432" s="225"/>
      <c r="AL432" s="226" t="s">
        <v>282</v>
      </c>
      <c r="AM432" s="227"/>
      <c r="AN432" s="227"/>
      <c r="AO432" s="228"/>
      <c r="AP432" s="229" t="s">
        <v>282</v>
      </c>
      <c r="AQ432" s="229"/>
      <c r="AR432" s="229"/>
      <c r="AS432" s="229"/>
      <c r="AT432" s="229"/>
      <c r="AU432" s="229"/>
      <c r="AV432" s="229"/>
      <c r="AW432" s="229"/>
      <c r="AX432" s="229"/>
      <c r="AY432">
        <f>$AY$429</f>
        <v>1</v>
      </c>
    </row>
    <row r="433" spans="1:51" ht="30" hidden="1" customHeight="1" x14ac:dyDescent="0.2">
      <c r="A433" s="230">
        <v>2</v>
      </c>
      <c r="B433" s="230">
        <v>1</v>
      </c>
      <c r="C433" s="251"/>
      <c r="D433" s="250"/>
      <c r="E433" s="250"/>
      <c r="F433" s="250"/>
      <c r="G433" s="250"/>
      <c r="H433" s="250"/>
      <c r="I433" s="250"/>
      <c r="J433" s="233"/>
      <c r="K433" s="234"/>
      <c r="L433" s="234"/>
      <c r="M433" s="234"/>
      <c r="N433" s="234"/>
      <c r="O433" s="234"/>
      <c r="P433" s="252"/>
      <c r="Q433" s="235"/>
      <c r="R433" s="235"/>
      <c r="S433" s="235"/>
      <c r="T433" s="235"/>
      <c r="U433" s="235"/>
      <c r="V433" s="235"/>
      <c r="W433" s="235"/>
      <c r="X433" s="235"/>
      <c r="Y433" s="236"/>
      <c r="Z433" s="237"/>
      <c r="AA433" s="237"/>
      <c r="AB433" s="238"/>
      <c r="AC433" s="222"/>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118.8" customHeight="1" x14ac:dyDescent="0.2">
      <c r="A465" s="230">
        <v>1</v>
      </c>
      <c r="B465" s="230">
        <v>1</v>
      </c>
      <c r="C465" s="251" t="s">
        <v>647</v>
      </c>
      <c r="D465" s="250"/>
      <c r="E465" s="250"/>
      <c r="F465" s="250"/>
      <c r="G465" s="250"/>
      <c r="H465" s="250"/>
      <c r="I465" s="250"/>
      <c r="J465" s="233">
        <v>6010405001652</v>
      </c>
      <c r="K465" s="234"/>
      <c r="L465" s="234"/>
      <c r="M465" s="234"/>
      <c r="N465" s="234"/>
      <c r="O465" s="234"/>
      <c r="P465" s="252" t="s">
        <v>651</v>
      </c>
      <c r="Q465" s="235"/>
      <c r="R465" s="235"/>
      <c r="S465" s="235"/>
      <c r="T465" s="235"/>
      <c r="U465" s="235"/>
      <c r="V465" s="235"/>
      <c r="W465" s="235"/>
      <c r="X465" s="235"/>
      <c r="Y465" s="236">
        <v>10</v>
      </c>
      <c r="Z465" s="237"/>
      <c r="AA465" s="237"/>
      <c r="AB465" s="238"/>
      <c r="AC465" s="222" t="s">
        <v>255</v>
      </c>
      <c r="AD465" s="223"/>
      <c r="AE465" s="223"/>
      <c r="AF465" s="223"/>
      <c r="AG465" s="223"/>
      <c r="AH465" s="224">
        <v>1</v>
      </c>
      <c r="AI465" s="225"/>
      <c r="AJ465" s="225"/>
      <c r="AK465" s="225"/>
      <c r="AL465" s="226" t="s">
        <v>282</v>
      </c>
      <c r="AM465" s="227"/>
      <c r="AN465" s="227"/>
      <c r="AO465" s="228"/>
      <c r="AP465" s="229" t="s">
        <v>659</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35">
      <formula>IF(RIGHT(TEXT(P14,"0.#"),1)=".",FALSE,TRUE)</formula>
    </cfRule>
    <cfRule type="expression" dxfId="818" priority="936">
      <formula>IF(RIGHT(TEXT(P14,"0.#"),1)=".",TRUE,FALSE)</formula>
    </cfRule>
  </conditionalFormatting>
  <conditionalFormatting sqref="P18:AX18">
    <cfRule type="expression" dxfId="817" priority="933">
      <formula>IF(RIGHT(TEXT(P18,"0.#"),1)=".",FALSE,TRUE)</formula>
    </cfRule>
    <cfRule type="expression" dxfId="816" priority="934">
      <formula>IF(RIGHT(TEXT(P18,"0.#"),1)=".",TRUE,FALSE)</formula>
    </cfRule>
  </conditionalFormatting>
  <conditionalFormatting sqref="Y311">
    <cfRule type="expression" dxfId="815" priority="931">
      <formula>IF(RIGHT(TEXT(Y311,"0.#"),1)=".",FALSE,TRUE)</formula>
    </cfRule>
    <cfRule type="expression" dxfId="814" priority="932">
      <formula>IF(RIGHT(TEXT(Y311,"0.#"),1)=".",TRUE,FALSE)</formula>
    </cfRule>
  </conditionalFormatting>
  <conditionalFormatting sqref="Y320">
    <cfRule type="expression" dxfId="813" priority="929">
      <formula>IF(RIGHT(TEXT(Y320,"0.#"),1)=".",FALSE,TRUE)</formula>
    </cfRule>
    <cfRule type="expression" dxfId="812" priority="930">
      <formula>IF(RIGHT(TEXT(Y320,"0.#"),1)=".",TRUE,FALSE)</formula>
    </cfRule>
  </conditionalFormatting>
  <conditionalFormatting sqref="Y351:Y358 Y349 Y338:Y345 Y336 Y325:Y332 Y323">
    <cfRule type="expression" dxfId="811" priority="909">
      <formula>IF(RIGHT(TEXT(Y323,"0.#"),1)=".",FALSE,TRUE)</formula>
    </cfRule>
    <cfRule type="expression" dxfId="810" priority="910">
      <formula>IF(RIGHT(TEXT(Y323,"0.#"),1)=".",TRUE,FALSE)</formula>
    </cfRule>
  </conditionalFormatting>
  <conditionalFormatting sqref="P16:AQ17 P15:AX15 P13:AX13">
    <cfRule type="expression" dxfId="809" priority="927">
      <formula>IF(RIGHT(TEXT(P13,"0.#"),1)=".",FALSE,TRUE)</formula>
    </cfRule>
    <cfRule type="expression" dxfId="808" priority="928">
      <formula>IF(RIGHT(TEXT(P13,"0.#"),1)=".",TRUE,FALSE)</formula>
    </cfRule>
  </conditionalFormatting>
  <conditionalFormatting sqref="P19:AJ19">
    <cfRule type="expression" dxfId="807" priority="925">
      <formula>IF(RIGHT(TEXT(P19,"0.#"),1)=".",FALSE,TRUE)</formula>
    </cfRule>
    <cfRule type="expression" dxfId="806" priority="926">
      <formula>IF(RIGHT(TEXT(P19,"0.#"),1)=".",TRUE,FALSE)</formula>
    </cfRule>
  </conditionalFormatting>
  <conditionalFormatting sqref="AE32 AQ32">
    <cfRule type="expression" dxfId="805" priority="923">
      <formula>IF(RIGHT(TEXT(AE32,"0.#"),1)=".",FALSE,TRUE)</formula>
    </cfRule>
    <cfRule type="expression" dxfId="804" priority="924">
      <formula>IF(RIGHT(TEXT(AE32,"0.#"),1)=".",TRUE,FALSE)</formula>
    </cfRule>
  </conditionalFormatting>
  <conditionalFormatting sqref="Y312:Y319 Y310">
    <cfRule type="expression" dxfId="803" priority="921">
      <formula>IF(RIGHT(TEXT(Y310,"0.#"),1)=".",FALSE,TRUE)</formula>
    </cfRule>
    <cfRule type="expression" dxfId="802" priority="922">
      <formula>IF(RIGHT(TEXT(Y310,"0.#"),1)=".",TRUE,FALSE)</formula>
    </cfRule>
  </conditionalFormatting>
  <conditionalFormatting sqref="AU320">
    <cfRule type="expression" dxfId="801" priority="917">
      <formula>IF(RIGHT(TEXT(AU320,"0.#"),1)=".",FALSE,TRUE)</formula>
    </cfRule>
    <cfRule type="expression" dxfId="800" priority="918">
      <formula>IF(RIGHT(TEXT(AU320,"0.#"),1)=".",TRUE,FALSE)</formula>
    </cfRule>
  </conditionalFormatting>
  <conditionalFormatting sqref="AU313:AU319">
    <cfRule type="expression" dxfId="799" priority="915">
      <formula>IF(RIGHT(TEXT(AU313,"0.#"),1)=".",FALSE,TRUE)</formula>
    </cfRule>
    <cfRule type="expression" dxfId="798" priority="916">
      <formula>IF(RIGHT(TEXT(AU313,"0.#"),1)=".",TRUE,FALSE)</formula>
    </cfRule>
  </conditionalFormatting>
  <conditionalFormatting sqref="Y350 Y337 Y324">
    <cfRule type="expression" dxfId="797" priority="913">
      <formula>IF(RIGHT(TEXT(Y324,"0.#"),1)=".",FALSE,TRUE)</formula>
    </cfRule>
    <cfRule type="expression" dxfId="796" priority="914">
      <formula>IF(RIGHT(TEXT(Y324,"0.#"),1)=".",TRUE,FALSE)</formula>
    </cfRule>
  </conditionalFormatting>
  <conditionalFormatting sqref="Y359 Y346 Y333">
    <cfRule type="expression" dxfId="795" priority="911">
      <formula>IF(RIGHT(TEXT(Y333,"0.#"),1)=".",FALSE,TRUE)</formula>
    </cfRule>
    <cfRule type="expression" dxfId="794" priority="912">
      <formula>IF(RIGHT(TEXT(Y333,"0.#"),1)=".",TRUE,FALSE)</formula>
    </cfRule>
  </conditionalFormatting>
  <conditionalFormatting sqref="AU350 AU337">
    <cfRule type="expression" dxfId="793" priority="907">
      <formula>IF(RIGHT(TEXT(AU337,"0.#"),1)=".",FALSE,TRUE)</formula>
    </cfRule>
    <cfRule type="expression" dxfId="792" priority="908">
      <formula>IF(RIGHT(TEXT(AU337,"0.#"),1)=".",TRUE,FALSE)</formula>
    </cfRule>
  </conditionalFormatting>
  <conditionalFormatting sqref="AU359 AU346 AU333">
    <cfRule type="expression" dxfId="791" priority="905">
      <formula>IF(RIGHT(TEXT(AU333,"0.#"),1)=".",FALSE,TRUE)</formula>
    </cfRule>
    <cfRule type="expression" dxfId="790" priority="906">
      <formula>IF(RIGHT(TEXT(AU333,"0.#"),1)=".",TRUE,FALSE)</formula>
    </cfRule>
  </conditionalFormatting>
  <conditionalFormatting sqref="AU351:AU358 AU349 AU338:AU345 AU336 AU325:AU332 AU323">
    <cfRule type="expression" dxfId="789" priority="903">
      <formula>IF(RIGHT(TEXT(AU323,"0.#"),1)=".",FALSE,TRUE)</formula>
    </cfRule>
    <cfRule type="expression" dxfId="788" priority="904">
      <formula>IF(RIGHT(TEXT(AU323,"0.#"),1)=".",TRUE,FALSE)</formula>
    </cfRule>
  </conditionalFormatting>
  <conditionalFormatting sqref="AI32">
    <cfRule type="expression" dxfId="787" priority="901">
      <formula>IF(RIGHT(TEXT(AI32,"0.#"),1)=".",FALSE,TRUE)</formula>
    </cfRule>
    <cfRule type="expression" dxfId="786" priority="902">
      <formula>IF(RIGHT(TEXT(AI32,"0.#"),1)=".",TRUE,FALSE)</formula>
    </cfRule>
  </conditionalFormatting>
  <conditionalFormatting sqref="AM32">
    <cfRule type="expression" dxfId="785" priority="899">
      <formula>IF(RIGHT(TEXT(AM32,"0.#"),1)=".",FALSE,TRUE)</formula>
    </cfRule>
    <cfRule type="expression" dxfId="784" priority="900">
      <formula>IF(RIGHT(TEXT(AM32,"0.#"),1)=".",TRUE,FALSE)</formula>
    </cfRule>
  </conditionalFormatting>
  <conditionalFormatting sqref="AE33">
    <cfRule type="expression" dxfId="783" priority="897">
      <formula>IF(RIGHT(TEXT(AE33,"0.#"),1)=".",FALSE,TRUE)</formula>
    </cfRule>
    <cfRule type="expression" dxfId="782" priority="898">
      <formula>IF(RIGHT(TEXT(AE33,"0.#"),1)=".",TRUE,FALSE)</formula>
    </cfRule>
  </conditionalFormatting>
  <conditionalFormatting sqref="AI33">
    <cfRule type="expression" dxfId="781" priority="895">
      <formula>IF(RIGHT(TEXT(AI33,"0.#"),1)=".",FALSE,TRUE)</formula>
    </cfRule>
    <cfRule type="expression" dxfId="780" priority="896">
      <formula>IF(RIGHT(TEXT(AI33,"0.#"),1)=".",TRUE,FALSE)</formula>
    </cfRule>
  </conditionalFormatting>
  <conditionalFormatting sqref="AM33">
    <cfRule type="expression" dxfId="779" priority="893">
      <formula>IF(RIGHT(TEXT(AM33,"0.#"),1)=".",FALSE,TRUE)</formula>
    </cfRule>
    <cfRule type="expression" dxfId="778" priority="894">
      <formula>IF(RIGHT(TEXT(AM33,"0.#"),1)=".",TRUE,FALSE)</formula>
    </cfRule>
  </conditionalFormatting>
  <conditionalFormatting sqref="AQ33">
    <cfRule type="expression" dxfId="777" priority="891">
      <formula>IF(RIGHT(TEXT(AQ33,"0.#"),1)=".",FALSE,TRUE)</formula>
    </cfRule>
    <cfRule type="expression" dxfId="776" priority="892">
      <formula>IF(RIGHT(TEXT(AQ33,"0.#"),1)=".",TRUE,FALSE)</formula>
    </cfRule>
  </conditionalFormatting>
  <conditionalFormatting sqref="AE210">
    <cfRule type="expression" dxfId="775" priority="889">
      <formula>IF(RIGHT(TEXT(AE210,"0.#"),1)=".",FALSE,TRUE)</formula>
    </cfRule>
    <cfRule type="expression" dxfId="774" priority="890">
      <formula>IF(RIGHT(TEXT(AE210,"0.#"),1)=".",TRUE,FALSE)</formula>
    </cfRule>
  </conditionalFormatting>
  <conditionalFormatting sqref="AE211">
    <cfRule type="expression" dxfId="773" priority="887">
      <formula>IF(RIGHT(TEXT(AE211,"0.#"),1)=".",FALSE,TRUE)</formula>
    </cfRule>
    <cfRule type="expression" dxfId="772" priority="888">
      <formula>IF(RIGHT(TEXT(AE211,"0.#"),1)=".",TRUE,FALSE)</formula>
    </cfRule>
  </conditionalFormatting>
  <conditionalFormatting sqref="AE212">
    <cfRule type="expression" dxfId="771" priority="885">
      <formula>IF(RIGHT(TEXT(AE212,"0.#"),1)=".",FALSE,TRUE)</formula>
    </cfRule>
    <cfRule type="expression" dxfId="770" priority="886">
      <formula>IF(RIGHT(TEXT(AE212,"0.#"),1)=".",TRUE,FALSE)</formula>
    </cfRule>
  </conditionalFormatting>
  <conditionalFormatting sqref="AI212">
    <cfRule type="expression" dxfId="769" priority="883">
      <formula>IF(RIGHT(TEXT(AI212,"0.#"),1)=".",FALSE,TRUE)</formula>
    </cfRule>
    <cfRule type="expression" dxfId="768" priority="884">
      <formula>IF(RIGHT(TEXT(AI212,"0.#"),1)=".",TRUE,FALSE)</formula>
    </cfRule>
  </conditionalFormatting>
  <conditionalFormatting sqref="AI211">
    <cfRule type="expression" dxfId="767" priority="881">
      <formula>IF(RIGHT(TEXT(AI211,"0.#"),1)=".",FALSE,TRUE)</formula>
    </cfRule>
    <cfRule type="expression" dxfId="766" priority="882">
      <formula>IF(RIGHT(TEXT(AI211,"0.#"),1)=".",TRUE,FALSE)</formula>
    </cfRule>
  </conditionalFormatting>
  <conditionalFormatting sqref="AI210">
    <cfRule type="expression" dxfId="765" priority="879">
      <formula>IF(RIGHT(TEXT(AI210,"0.#"),1)=".",FALSE,TRUE)</formula>
    </cfRule>
    <cfRule type="expression" dxfId="764" priority="880">
      <formula>IF(RIGHT(TEXT(AI210,"0.#"),1)=".",TRUE,FALSE)</formula>
    </cfRule>
  </conditionalFormatting>
  <conditionalFormatting sqref="AM210">
    <cfRule type="expression" dxfId="763" priority="877">
      <formula>IF(RIGHT(TEXT(AM210,"0.#"),1)=".",FALSE,TRUE)</formula>
    </cfRule>
    <cfRule type="expression" dxfId="762" priority="878">
      <formula>IF(RIGHT(TEXT(AM210,"0.#"),1)=".",TRUE,FALSE)</formula>
    </cfRule>
  </conditionalFormatting>
  <conditionalFormatting sqref="AM211">
    <cfRule type="expression" dxfId="761" priority="875">
      <formula>IF(RIGHT(TEXT(AM211,"0.#"),1)=".",FALSE,TRUE)</formula>
    </cfRule>
    <cfRule type="expression" dxfId="760" priority="876">
      <formula>IF(RIGHT(TEXT(AM211,"0.#"),1)=".",TRUE,FALSE)</formula>
    </cfRule>
  </conditionalFormatting>
  <conditionalFormatting sqref="AM212">
    <cfRule type="expression" dxfId="759" priority="873">
      <formula>IF(RIGHT(TEXT(AM212,"0.#"),1)=".",FALSE,TRUE)</formula>
    </cfRule>
    <cfRule type="expression" dxfId="758" priority="874">
      <formula>IF(RIGHT(TEXT(AM212,"0.#"),1)=".",TRUE,FALSE)</formula>
    </cfRule>
  </conditionalFormatting>
  <conditionalFormatting sqref="AL368:AO395">
    <cfRule type="expression" dxfId="757" priority="869">
      <formula>IF(AND(AL368&gt;=0, RIGHT(TEXT(AL368,"0.#"),1)&lt;&gt;"."),TRUE,FALSE)</formula>
    </cfRule>
    <cfRule type="expression" dxfId="756" priority="870">
      <formula>IF(AND(AL368&gt;=0, RIGHT(TEXT(AL368,"0.#"),1)="."),TRUE,FALSE)</formula>
    </cfRule>
    <cfRule type="expression" dxfId="755" priority="871">
      <formula>IF(AND(AL368&lt;0, RIGHT(TEXT(AL368,"0.#"),1)&lt;&gt;"."),TRUE,FALSE)</formula>
    </cfRule>
    <cfRule type="expression" dxfId="754" priority="872">
      <formula>IF(AND(AL368&lt;0, RIGHT(TEXT(AL368,"0.#"),1)="."),TRUE,FALSE)</formula>
    </cfRule>
  </conditionalFormatting>
  <conditionalFormatting sqref="AQ210:AQ212">
    <cfRule type="expression" dxfId="753" priority="867">
      <formula>IF(RIGHT(TEXT(AQ210,"0.#"),1)=".",FALSE,TRUE)</formula>
    </cfRule>
    <cfRule type="expression" dxfId="752" priority="868">
      <formula>IF(RIGHT(TEXT(AQ210,"0.#"),1)=".",TRUE,FALSE)</formula>
    </cfRule>
  </conditionalFormatting>
  <conditionalFormatting sqref="AU210:AU212">
    <cfRule type="expression" dxfId="751" priority="865">
      <formula>IF(RIGHT(TEXT(AU210,"0.#"),1)=".",FALSE,TRUE)</formula>
    </cfRule>
    <cfRule type="expression" dxfId="750" priority="866">
      <formula>IF(RIGHT(TEXT(AU210,"0.#"),1)=".",TRUE,FALSE)</formula>
    </cfRule>
  </conditionalFormatting>
  <conditionalFormatting sqref="Y368:Y395">
    <cfRule type="expression" dxfId="749" priority="863">
      <formula>IF(RIGHT(TEXT(Y368,"0.#"),1)=".",FALSE,TRUE)</formula>
    </cfRule>
    <cfRule type="expression" dxfId="748" priority="864">
      <formula>IF(RIGHT(TEXT(Y368,"0.#"),1)=".",TRUE,FALSE)</formula>
    </cfRule>
  </conditionalFormatting>
  <conditionalFormatting sqref="AL631:AO660">
    <cfRule type="expression" dxfId="747" priority="859">
      <formula>IF(AND(AL631&gt;=0, RIGHT(TEXT(AL631,"0.#"),1)&lt;&gt;"."),TRUE,FALSE)</formula>
    </cfRule>
    <cfRule type="expression" dxfId="746" priority="860">
      <formula>IF(AND(AL631&gt;=0, RIGHT(TEXT(AL631,"0.#"),1)="."),TRUE,FALSE)</formula>
    </cfRule>
    <cfRule type="expression" dxfId="745" priority="861">
      <formula>IF(AND(AL631&lt;0, RIGHT(TEXT(AL631,"0.#"),1)&lt;&gt;"."),TRUE,FALSE)</formula>
    </cfRule>
    <cfRule type="expression" dxfId="744" priority="862">
      <formula>IF(AND(AL631&lt;0, RIGHT(TEXT(AL631,"0.#"),1)="."),TRUE,FALSE)</formula>
    </cfRule>
  </conditionalFormatting>
  <conditionalFormatting sqref="Y631:Y660">
    <cfRule type="expression" dxfId="743" priority="857">
      <formula>IF(RIGHT(TEXT(Y631,"0.#"),1)=".",FALSE,TRUE)</formula>
    </cfRule>
    <cfRule type="expression" dxfId="742" priority="858">
      <formula>IF(RIGHT(TEXT(Y631,"0.#"),1)=".",TRUE,FALSE)</formula>
    </cfRule>
  </conditionalFormatting>
  <conditionalFormatting sqref="AL366:AO367">
    <cfRule type="expression" dxfId="741" priority="853">
      <formula>IF(AND(AL366&gt;=0, RIGHT(TEXT(AL366,"0.#"),1)&lt;&gt;"."),TRUE,FALSE)</formula>
    </cfRule>
    <cfRule type="expression" dxfId="740" priority="854">
      <formula>IF(AND(AL366&gt;=0, RIGHT(TEXT(AL366,"0.#"),1)="."),TRUE,FALSE)</formula>
    </cfRule>
    <cfRule type="expression" dxfId="739" priority="855">
      <formula>IF(AND(AL366&lt;0, RIGHT(TEXT(AL366,"0.#"),1)&lt;&gt;"."),TRUE,FALSE)</formula>
    </cfRule>
    <cfRule type="expression" dxfId="738" priority="856">
      <formula>IF(AND(AL366&lt;0, RIGHT(TEXT(AL366,"0.#"),1)="."),TRUE,FALSE)</formula>
    </cfRule>
  </conditionalFormatting>
  <conditionalFormatting sqref="Y366:Y367">
    <cfRule type="expression" dxfId="737" priority="851">
      <formula>IF(RIGHT(TEXT(Y366,"0.#"),1)=".",FALSE,TRUE)</formula>
    </cfRule>
    <cfRule type="expression" dxfId="736" priority="852">
      <formula>IF(RIGHT(TEXT(Y366,"0.#"),1)=".",TRUE,FALSE)</formula>
    </cfRule>
  </conditionalFormatting>
  <conditionalFormatting sqref="Y402:Y428">
    <cfRule type="expression" dxfId="735" priority="789">
      <formula>IF(RIGHT(TEXT(Y402,"0.#"),1)=".",FALSE,TRUE)</formula>
    </cfRule>
    <cfRule type="expression" dxfId="734" priority="790">
      <formula>IF(RIGHT(TEXT(Y402,"0.#"),1)=".",TRUE,FALSE)</formula>
    </cfRule>
  </conditionalFormatting>
  <conditionalFormatting sqref="Y434:Y461">
    <cfRule type="expression" dxfId="733" priority="777">
      <formula>IF(RIGHT(TEXT(Y434,"0.#"),1)=".",FALSE,TRUE)</formula>
    </cfRule>
    <cfRule type="expression" dxfId="732" priority="778">
      <formula>IF(RIGHT(TEXT(Y434,"0.#"),1)=".",TRUE,FALSE)</formula>
    </cfRule>
  </conditionalFormatting>
  <conditionalFormatting sqref="Y467:Y494">
    <cfRule type="expression" dxfId="731" priority="765">
      <formula>IF(RIGHT(TEXT(Y467,"0.#"),1)=".",FALSE,TRUE)</formula>
    </cfRule>
    <cfRule type="expression" dxfId="730" priority="766">
      <formula>IF(RIGHT(TEXT(Y467,"0.#"),1)=".",TRUE,FALSE)</formula>
    </cfRule>
  </conditionalFormatting>
  <conditionalFormatting sqref="Y466">
    <cfRule type="expression" dxfId="729" priority="759">
      <formula>IF(RIGHT(TEXT(Y466,"0.#"),1)=".",FALSE,TRUE)</formula>
    </cfRule>
    <cfRule type="expression" dxfId="728" priority="760">
      <formula>IF(RIGHT(TEXT(Y466,"0.#"),1)=".",TRUE,FALSE)</formula>
    </cfRule>
  </conditionalFormatting>
  <conditionalFormatting sqref="Y500:Y527">
    <cfRule type="expression" dxfId="727" priority="753">
      <formula>IF(RIGHT(TEXT(Y500,"0.#"),1)=".",FALSE,TRUE)</formula>
    </cfRule>
    <cfRule type="expression" dxfId="726" priority="754">
      <formula>IF(RIGHT(TEXT(Y500,"0.#"),1)=".",TRUE,FALSE)</formula>
    </cfRule>
  </conditionalFormatting>
  <conditionalFormatting sqref="Y498:Y499">
    <cfRule type="expression" dxfId="725" priority="747">
      <formula>IF(RIGHT(TEXT(Y498,"0.#"),1)=".",FALSE,TRUE)</formula>
    </cfRule>
    <cfRule type="expression" dxfId="724" priority="748">
      <formula>IF(RIGHT(TEXT(Y498,"0.#"),1)=".",TRUE,FALSE)</formula>
    </cfRule>
  </conditionalFormatting>
  <conditionalFormatting sqref="Y533:Y560">
    <cfRule type="expression" dxfId="723" priority="741">
      <formula>IF(RIGHT(TEXT(Y533,"0.#"),1)=".",FALSE,TRUE)</formula>
    </cfRule>
    <cfRule type="expression" dxfId="722" priority="742">
      <formula>IF(RIGHT(TEXT(Y533,"0.#"),1)=".",TRUE,FALSE)</formula>
    </cfRule>
  </conditionalFormatting>
  <conditionalFormatting sqref="W23">
    <cfRule type="expression" dxfId="721" priority="849">
      <formula>IF(RIGHT(TEXT(W23,"0.#"),1)=".",FALSE,TRUE)</formula>
    </cfRule>
    <cfRule type="expression" dxfId="720" priority="850">
      <formula>IF(RIGHT(TEXT(W23,"0.#"),1)=".",TRUE,FALSE)</formula>
    </cfRule>
  </conditionalFormatting>
  <conditionalFormatting sqref="W24:W27">
    <cfRule type="expression" dxfId="719" priority="847">
      <formula>IF(RIGHT(TEXT(W24,"0.#"),1)=".",FALSE,TRUE)</formula>
    </cfRule>
    <cfRule type="expression" dxfId="718" priority="848">
      <formula>IF(RIGHT(TEXT(W24,"0.#"),1)=".",TRUE,FALSE)</formula>
    </cfRule>
  </conditionalFormatting>
  <conditionalFormatting sqref="W28">
    <cfRule type="expression" dxfId="717" priority="845">
      <formula>IF(RIGHT(TEXT(W28,"0.#"),1)=".",FALSE,TRUE)</formula>
    </cfRule>
    <cfRule type="expression" dxfId="716" priority="846">
      <formula>IF(RIGHT(TEXT(W28,"0.#"),1)=".",TRUE,FALSE)</formula>
    </cfRule>
  </conditionalFormatting>
  <conditionalFormatting sqref="P23">
    <cfRule type="expression" dxfId="715" priority="843">
      <formula>IF(RIGHT(TEXT(P23,"0.#"),1)=".",FALSE,TRUE)</formula>
    </cfRule>
    <cfRule type="expression" dxfId="714" priority="844">
      <formula>IF(RIGHT(TEXT(P23,"0.#"),1)=".",TRUE,FALSE)</formula>
    </cfRule>
  </conditionalFormatting>
  <conditionalFormatting sqref="P24:P27">
    <cfRule type="expression" dxfId="713" priority="841">
      <formula>IF(RIGHT(TEXT(P24,"0.#"),1)=".",FALSE,TRUE)</formula>
    </cfRule>
    <cfRule type="expression" dxfId="712" priority="842">
      <formula>IF(RIGHT(TEXT(P24,"0.#"),1)=".",TRUE,FALSE)</formula>
    </cfRule>
  </conditionalFormatting>
  <conditionalFormatting sqref="P28">
    <cfRule type="expression" dxfId="711" priority="839">
      <formula>IF(RIGHT(TEXT(P28,"0.#"),1)=".",FALSE,TRUE)</formula>
    </cfRule>
    <cfRule type="expression" dxfId="710" priority="840">
      <formula>IF(RIGHT(TEXT(P28,"0.#"),1)=".",TRUE,FALSE)</formula>
    </cfRule>
  </conditionalFormatting>
  <conditionalFormatting sqref="AE202">
    <cfRule type="expression" dxfId="709" priority="837">
      <formula>IF(RIGHT(TEXT(AE202,"0.#"),1)=".",FALSE,TRUE)</formula>
    </cfRule>
    <cfRule type="expression" dxfId="708" priority="838">
      <formula>IF(RIGHT(TEXT(AE202,"0.#"),1)=".",TRUE,FALSE)</formula>
    </cfRule>
  </conditionalFormatting>
  <conditionalFormatting sqref="AE203">
    <cfRule type="expression" dxfId="707" priority="835">
      <formula>IF(RIGHT(TEXT(AE203,"0.#"),1)=".",FALSE,TRUE)</formula>
    </cfRule>
    <cfRule type="expression" dxfId="706" priority="836">
      <formula>IF(RIGHT(TEXT(AE203,"0.#"),1)=".",TRUE,FALSE)</formula>
    </cfRule>
  </conditionalFormatting>
  <conditionalFormatting sqref="AE204">
    <cfRule type="expression" dxfId="705" priority="833">
      <formula>IF(RIGHT(TEXT(AE204,"0.#"),1)=".",FALSE,TRUE)</formula>
    </cfRule>
    <cfRule type="expression" dxfId="704" priority="834">
      <formula>IF(RIGHT(TEXT(AE204,"0.#"),1)=".",TRUE,FALSE)</formula>
    </cfRule>
  </conditionalFormatting>
  <conditionalFormatting sqref="AI204">
    <cfRule type="expression" dxfId="703" priority="831">
      <formula>IF(RIGHT(TEXT(AI204,"0.#"),1)=".",FALSE,TRUE)</formula>
    </cfRule>
    <cfRule type="expression" dxfId="702" priority="832">
      <formula>IF(RIGHT(TEXT(AI204,"0.#"),1)=".",TRUE,FALSE)</formula>
    </cfRule>
  </conditionalFormatting>
  <conditionalFormatting sqref="AI203">
    <cfRule type="expression" dxfId="701" priority="829">
      <formula>IF(RIGHT(TEXT(AI203,"0.#"),1)=".",FALSE,TRUE)</formula>
    </cfRule>
    <cfRule type="expression" dxfId="700" priority="830">
      <formula>IF(RIGHT(TEXT(AI203,"0.#"),1)=".",TRUE,FALSE)</formula>
    </cfRule>
  </conditionalFormatting>
  <conditionalFormatting sqref="AI202">
    <cfRule type="expression" dxfId="699" priority="827">
      <formula>IF(RIGHT(TEXT(AI202,"0.#"),1)=".",FALSE,TRUE)</formula>
    </cfRule>
    <cfRule type="expression" dxfId="698" priority="828">
      <formula>IF(RIGHT(TEXT(AI202,"0.#"),1)=".",TRUE,FALSE)</formula>
    </cfRule>
  </conditionalFormatting>
  <conditionalFormatting sqref="AM202">
    <cfRule type="expression" dxfId="697" priority="825">
      <formula>IF(RIGHT(TEXT(AM202,"0.#"),1)=".",FALSE,TRUE)</formula>
    </cfRule>
    <cfRule type="expression" dxfId="696" priority="826">
      <formula>IF(RIGHT(TEXT(AM202,"0.#"),1)=".",TRUE,FALSE)</formula>
    </cfRule>
  </conditionalFormatting>
  <conditionalFormatting sqref="AM203">
    <cfRule type="expression" dxfId="695" priority="823">
      <formula>IF(RIGHT(TEXT(AM203,"0.#"),1)=".",FALSE,TRUE)</formula>
    </cfRule>
    <cfRule type="expression" dxfId="694" priority="824">
      <formula>IF(RIGHT(TEXT(AM203,"0.#"),1)=".",TRUE,FALSE)</formula>
    </cfRule>
  </conditionalFormatting>
  <conditionalFormatting sqref="AM204">
    <cfRule type="expression" dxfId="693" priority="821">
      <formula>IF(RIGHT(TEXT(AM204,"0.#"),1)=".",FALSE,TRUE)</formula>
    </cfRule>
    <cfRule type="expression" dxfId="692" priority="822">
      <formula>IF(RIGHT(TEXT(AM204,"0.#"),1)=".",TRUE,FALSE)</formula>
    </cfRule>
  </conditionalFormatting>
  <conditionalFormatting sqref="AQ202:AQ204">
    <cfRule type="expression" dxfId="691" priority="819">
      <formula>IF(RIGHT(TEXT(AQ202,"0.#"),1)=".",FALSE,TRUE)</formula>
    </cfRule>
    <cfRule type="expression" dxfId="690" priority="820">
      <formula>IF(RIGHT(TEXT(AQ202,"0.#"),1)=".",TRUE,FALSE)</formula>
    </cfRule>
  </conditionalFormatting>
  <conditionalFormatting sqref="AU202:AU204">
    <cfRule type="expression" dxfId="689" priority="817">
      <formula>IF(RIGHT(TEXT(AU202,"0.#"),1)=".",FALSE,TRUE)</formula>
    </cfRule>
    <cfRule type="expression" dxfId="688" priority="818">
      <formula>IF(RIGHT(TEXT(AU202,"0.#"),1)=".",TRUE,FALSE)</formula>
    </cfRule>
  </conditionalFormatting>
  <conditionalFormatting sqref="AE205">
    <cfRule type="expression" dxfId="687" priority="815">
      <formula>IF(RIGHT(TEXT(AE205,"0.#"),1)=".",FALSE,TRUE)</formula>
    </cfRule>
    <cfRule type="expression" dxfId="686" priority="816">
      <formula>IF(RIGHT(TEXT(AE205,"0.#"),1)=".",TRUE,FALSE)</formula>
    </cfRule>
  </conditionalFormatting>
  <conditionalFormatting sqref="AE206">
    <cfRule type="expression" dxfId="685" priority="813">
      <formula>IF(RIGHT(TEXT(AE206,"0.#"),1)=".",FALSE,TRUE)</formula>
    </cfRule>
    <cfRule type="expression" dxfId="684" priority="814">
      <formula>IF(RIGHT(TEXT(AE206,"0.#"),1)=".",TRUE,FALSE)</formula>
    </cfRule>
  </conditionalFormatting>
  <conditionalFormatting sqref="AE207">
    <cfRule type="expression" dxfId="683" priority="811">
      <formula>IF(RIGHT(TEXT(AE207,"0.#"),1)=".",FALSE,TRUE)</formula>
    </cfRule>
    <cfRule type="expression" dxfId="682" priority="812">
      <formula>IF(RIGHT(TEXT(AE207,"0.#"),1)=".",TRUE,FALSE)</formula>
    </cfRule>
  </conditionalFormatting>
  <conditionalFormatting sqref="AI207">
    <cfRule type="expression" dxfId="681" priority="809">
      <formula>IF(RIGHT(TEXT(AI207,"0.#"),1)=".",FALSE,TRUE)</formula>
    </cfRule>
    <cfRule type="expression" dxfId="680" priority="810">
      <formula>IF(RIGHT(TEXT(AI207,"0.#"),1)=".",TRUE,FALSE)</formula>
    </cfRule>
  </conditionalFormatting>
  <conditionalFormatting sqref="AI206">
    <cfRule type="expression" dxfId="679" priority="807">
      <formula>IF(RIGHT(TEXT(AI206,"0.#"),1)=".",FALSE,TRUE)</formula>
    </cfRule>
    <cfRule type="expression" dxfId="678" priority="808">
      <formula>IF(RIGHT(TEXT(AI206,"0.#"),1)=".",TRUE,FALSE)</formula>
    </cfRule>
  </conditionalFormatting>
  <conditionalFormatting sqref="AI205">
    <cfRule type="expression" dxfId="677" priority="805">
      <formula>IF(RIGHT(TEXT(AI205,"0.#"),1)=".",FALSE,TRUE)</formula>
    </cfRule>
    <cfRule type="expression" dxfId="676" priority="806">
      <formula>IF(RIGHT(TEXT(AI205,"0.#"),1)=".",TRUE,FALSE)</formula>
    </cfRule>
  </conditionalFormatting>
  <conditionalFormatting sqref="AM205">
    <cfRule type="expression" dxfId="675" priority="803">
      <formula>IF(RIGHT(TEXT(AM205,"0.#"),1)=".",FALSE,TRUE)</formula>
    </cfRule>
    <cfRule type="expression" dxfId="674" priority="804">
      <formula>IF(RIGHT(TEXT(AM205,"0.#"),1)=".",TRUE,FALSE)</formula>
    </cfRule>
  </conditionalFormatting>
  <conditionalFormatting sqref="AM206">
    <cfRule type="expression" dxfId="673" priority="801">
      <formula>IF(RIGHT(TEXT(AM206,"0.#"),1)=".",FALSE,TRUE)</formula>
    </cfRule>
    <cfRule type="expression" dxfId="672" priority="802">
      <formula>IF(RIGHT(TEXT(AM206,"0.#"),1)=".",TRUE,FALSE)</formula>
    </cfRule>
  </conditionalFormatting>
  <conditionalFormatting sqref="AM207">
    <cfRule type="expression" dxfId="671" priority="799">
      <formula>IF(RIGHT(TEXT(AM207,"0.#"),1)=".",FALSE,TRUE)</formula>
    </cfRule>
    <cfRule type="expression" dxfId="670" priority="800">
      <formula>IF(RIGHT(TEXT(AM207,"0.#"),1)=".",TRUE,FALSE)</formula>
    </cfRule>
  </conditionalFormatting>
  <conditionalFormatting sqref="AQ205:AQ207">
    <cfRule type="expression" dxfId="669" priority="797">
      <formula>IF(RIGHT(TEXT(AQ205,"0.#"),1)=".",FALSE,TRUE)</formula>
    </cfRule>
    <cfRule type="expression" dxfId="668" priority="798">
      <formula>IF(RIGHT(TEXT(AQ205,"0.#"),1)=".",TRUE,FALSE)</formula>
    </cfRule>
  </conditionalFormatting>
  <conditionalFormatting sqref="AU205:AU207">
    <cfRule type="expression" dxfId="667" priority="795">
      <formula>IF(RIGHT(TEXT(AU205,"0.#"),1)=".",FALSE,TRUE)</formula>
    </cfRule>
    <cfRule type="expression" dxfId="666" priority="796">
      <formula>IF(RIGHT(TEXT(AU205,"0.#"),1)=".",TRUE,FALSE)</formula>
    </cfRule>
  </conditionalFormatting>
  <conditionalFormatting sqref="AL402:AO428">
    <cfRule type="expression" dxfId="665" priority="791">
      <formula>IF(AND(AL402&gt;=0, RIGHT(TEXT(AL402,"0.#"),1)&lt;&gt;"."),TRUE,FALSE)</formula>
    </cfRule>
    <cfRule type="expression" dxfId="664" priority="792">
      <formula>IF(AND(AL402&gt;=0, RIGHT(TEXT(AL402,"0.#"),1)="."),TRUE,FALSE)</formula>
    </cfRule>
    <cfRule type="expression" dxfId="663" priority="793">
      <formula>IF(AND(AL402&lt;0, RIGHT(TEXT(AL402,"0.#"),1)&lt;&gt;"."),TRUE,FALSE)</formula>
    </cfRule>
    <cfRule type="expression" dxfId="662" priority="794">
      <formula>IF(AND(AL402&lt;0, RIGHT(TEXT(AL402,"0.#"),1)="."),TRUE,FALSE)</formula>
    </cfRule>
  </conditionalFormatting>
  <conditionalFormatting sqref="AL434:AO461">
    <cfRule type="expression" dxfId="661" priority="779">
      <formula>IF(AND(AL434&gt;=0, RIGHT(TEXT(AL434,"0.#"),1)&lt;&gt;"."),TRUE,FALSE)</formula>
    </cfRule>
    <cfRule type="expression" dxfId="660" priority="780">
      <formula>IF(AND(AL434&gt;=0, RIGHT(TEXT(AL434,"0.#"),1)="."),TRUE,FALSE)</formula>
    </cfRule>
    <cfRule type="expression" dxfId="659" priority="781">
      <formula>IF(AND(AL434&lt;0, RIGHT(TEXT(AL434,"0.#"),1)&lt;&gt;"."),TRUE,FALSE)</formula>
    </cfRule>
    <cfRule type="expression" dxfId="658" priority="782">
      <formula>IF(AND(AL434&lt;0, RIGHT(TEXT(AL434,"0.#"),1)="."),TRUE,FALSE)</formula>
    </cfRule>
  </conditionalFormatting>
  <conditionalFormatting sqref="AL467:AO494">
    <cfRule type="expression" dxfId="657" priority="767">
      <formula>IF(AND(AL467&gt;=0, RIGHT(TEXT(AL467,"0.#"),1)&lt;&gt;"."),TRUE,FALSE)</formula>
    </cfRule>
    <cfRule type="expression" dxfId="656" priority="768">
      <formula>IF(AND(AL467&gt;=0, RIGHT(TEXT(AL467,"0.#"),1)="."),TRUE,FALSE)</formula>
    </cfRule>
    <cfRule type="expression" dxfId="655" priority="769">
      <formula>IF(AND(AL467&lt;0, RIGHT(TEXT(AL467,"0.#"),1)&lt;&gt;"."),TRUE,FALSE)</formula>
    </cfRule>
    <cfRule type="expression" dxfId="654" priority="770">
      <formula>IF(AND(AL467&lt;0, RIGHT(TEXT(AL467,"0.#"),1)="."),TRUE,FALSE)</formula>
    </cfRule>
  </conditionalFormatting>
  <conditionalFormatting sqref="AL466:AO466">
    <cfRule type="expression" dxfId="653" priority="761">
      <formula>IF(AND(AL466&gt;=0, RIGHT(TEXT(AL466,"0.#"),1)&lt;&gt;"."),TRUE,FALSE)</formula>
    </cfRule>
    <cfRule type="expression" dxfId="652" priority="762">
      <formula>IF(AND(AL466&gt;=0, RIGHT(TEXT(AL466,"0.#"),1)="."),TRUE,FALSE)</formula>
    </cfRule>
    <cfRule type="expression" dxfId="651" priority="763">
      <formula>IF(AND(AL466&lt;0, RIGHT(TEXT(AL466,"0.#"),1)&lt;&gt;"."),TRUE,FALSE)</formula>
    </cfRule>
    <cfRule type="expression" dxfId="650" priority="764">
      <formula>IF(AND(AL466&lt;0, RIGHT(TEXT(AL466,"0.#"),1)="."),TRUE,FALSE)</formula>
    </cfRule>
  </conditionalFormatting>
  <conditionalFormatting sqref="AL500:AO527">
    <cfRule type="expression" dxfId="649" priority="755">
      <formula>IF(AND(AL500&gt;=0, RIGHT(TEXT(AL500,"0.#"),1)&lt;&gt;"."),TRUE,FALSE)</formula>
    </cfRule>
    <cfRule type="expression" dxfId="648" priority="756">
      <formula>IF(AND(AL500&gt;=0, RIGHT(TEXT(AL500,"0.#"),1)="."),TRUE,FALSE)</formula>
    </cfRule>
    <cfRule type="expression" dxfId="647" priority="757">
      <formula>IF(AND(AL500&lt;0, RIGHT(TEXT(AL500,"0.#"),1)&lt;&gt;"."),TRUE,FALSE)</formula>
    </cfRule>
    <cfRule type="expression" dxfId="646" priority="758">
      <formula>IF(AND(AL500&lt;0, RIGHT(TEXT(AL500,"0.#"),1)="."),TRUE,FALSE)</formula>
    </cfRule>
  </conditionalFormatting>
  <conditionalFormatting sqref="AL498:AO499">
    <cfRule type="expression" dxfId="645" priority="749">
      <formula>IF(AND(AL498&gt;=0, RIGHT(TEXT(AL498,"0.#"),1)&lt;&gt;"."),TRUE,FALSE)</formula>
    </cfRule>
    <cfRule type="expression" dxfId="644" priority="750">
      <formula>IF(AND(AL498&gt;=0, RIGHT(TEXT(AL498,"0.#"),1)="."),TRUE,FALSE)</formula>
    </cfRule>
    <cfRule type="expression" dxfId="643" priority="751">
      <formula>IF(AND(AL498&lt;0, RIGHT(TEXT(AL498,"0.#"),1)&lt;&gt;"."),TRUE,FALSE)</formula>
    </cfRule>
    <cfRule type="expression" dxfId="642" priority="752">
      <formula>IF(AND(AL498&lt;0, RIGHT(TEXT(AL498,"0.#"),1)="."),TRUE,FALSE)</formula>
    </cfRule>
  </conditionalFormatting>
  <conditionalFormatting sqref="AL533:AO560">
    <cfRule type="expression" dxfId="641" priority="743">
      <formula>IF(AND(AL533&gt;=0, RIGHT(TEXT(AL533,"0.#"),1)&lt;&gt;"."),TRUE,FALSE)</formula>
    </cfRule>
    <cfRule type="expression" dxfId="640" priority="744">
      <formula>IF(AND(AL533&gt;=0, RIGHT(TEXT(AL533,"0.#"),1)="."),TRUE,FALSE)</formula>
    </cfRule>
    <cfRule type="expression" dxfId="639" priority="745">
      <formula>IF(AND(AL533&lt;0, RIGHT(TEXT(AL533,"0.#"),1)&lt;&gt;"."),TRUE,FALSE)</formula>
    </cfRule>
    <cfRule type="expression" dxfId="638" priority="746">
      <formula>IF(AND(AL533&lt;0, RIGHT(TEXT(AL533,"0.#"),1)="."),TRUE,FALSE)</formula>
    </cfRule>
  </conditionalFormatting>
  <conditionalFormatting sqref="AL531:AO532">
    <cfRule type="expression" dxfId="637" priority="737">
      <formula>IF(AND(AL531&gt;=0, RIGHT(TEXT(AL531,"0.#"),1)&lt;&gt;"."),TRUE,FALSE)</formula>
    </cfRule>
    <cfRule type="expression" dxfId="636" priority="738">
      <formula>IF(AND(AL531&gt;=0, RIGHT(TEXT(AL531,"0.#"),1)="."),TRUE,FALSE)</formula>
    </cfRule>
    <cfRule type="expression" dxfId="635" priority="739">
      <formula>IF(AND(AL531&lt;0, RIGHT(TEXT(AL531,"0.#"),1)&lt;&gt;"."),TRUE,FALSE)</formula>
    </cfRule>
    <cfRule type="expression" dxfId="634" priority="740">
      <formula>IF(AND(AL531&lt;0, RIGHT(TEXT(AL531,"0.#"),1)="."),TRUE,FALSE)</formula>
    </cfRule>
  </conditionalFormatting>
  <conditionalFormatting sqref="Y531:Y532">
    <cfRule type="expression" dxfId="633" priority="735">
      <formula>IF(RIGHT(TEXT(Y531,"0.#"),1)=".",FALSE,TRUE)</formula>
    </cfRule>
    <cfRule type="expression" dxfId="632" priority="736">
      <formula>IF(RIGHT(TEXT(Y531,"0.#"),1)=".",TRUE,FALSE)</formula>
    </cfRule>
  </conditionalFormatting>
  <conditionalFormatting sqref="AL566:AO593">
    <cfRule type="expression" dxfId="631" priority="731">
      <formula>IF(AND(AL566&gt;=0, RIGHT(TEXT(AL566,"0.#"),1)&lt;&gt;"."),TRUE,FALSE)</formula>
    </cfRule>
    <cfRule type="expression" dxfId="630" priority="732">
      <formula>IF(AND(AL566&gt;=0, RIGHT(TEXT(AL566,"0.#"),1)="."),TRUE,FALSE)</formula>
    </cfRule>
    <cfRule type="expression" dxfId="629" priority="733">
      <formula>IF(AND(AL566&lt;0, RIGHT(TEXT(AL566,"0.#"),1)&lt;&gt;"."),TRUE,FALSE)</formula>
    </cfRule>
    <cfRule type="expression" dxfId="628" priority="734">
      <formula>IF(AND(AL566&lt;0, RIGHT(TEXT(AL566,"0.#"),1)="."),TRUE,FALSE)</formula>
    </cfRule>
  </conditionalFormatting>
  <conditionalFormatting sqref="Y566:Y593">
    <cfRule type="expression" dxfId="627" priority="729">
      <formula>IF(RIGHT(TEXT(Y566,"0.#"),1)=".",FALSE,TRUE)</formula>
    </cfRule>
    <cfRule type="expression" dxfId="626" priority="730">
      <formula>IF(RIGHT(TEXT(Y566,"0.#"),1)=".",TRUE,FALSE)</formula>
    </cfRule>
  </conditionalFormatting>
  <conditionalFormatting sqref="AL564:AO565">
    <cfRule type="expression" dxfId="625" priority="725">
      <formula>IF(AND(AL564&gt;=0, RIGHT(TEXT(AL564,"0.#"),1)&lt;&gt;"."),TRUE,FALSE)</formula>
    </cfRule>
    <cfRule type="expression" dxfId="624" priority="726">
      <formula>IF(AND(AL564&gt;=0, RIGHT(TEXT(AL564,"0.#"),1)="."),TRUE,FALSE)</formula>
    </cfRule>
    <cfRule type="expression" dxfId="623" priority="727">
      <formula>IF(AND(AL564&lt;0, RIGHT(TEXT(AL564,"0.#"),1)&lt;&gt;"."),TRUE,FALSE)</formula>
    </cfRule>
    <cfRule type="expression" dxfId="622" priority="728">
      <formula>IF(AND(AL564&lt;0, RIGHT(TEXT(AL564,"0.#"),1)="."),TRUE,FALSE)</formula>
    </cfRule>
  </conditionalFormatting>
  <conditionalFormatting sqref="Y564:Y565">
    <cfRule type="expression" dxfId="621" priority="723">
      <formula>IF(RIGHT(TEXT(Y564,"0.#"),1)=".",FALSE,TRUE)</formula>
    </cfRule>
    <cfRule type="expression" dxfId="620" priority="724">
      <formula>IF(RIGHT(TEXT(Y564,"0.#"),1)=".",TRUE,FALSE)</formula>
    </cfRule>
  </conditionalFormatting>
  <conditionalFormatting sqref="AL599:AO626">
    <cfRule type="expression" dxfId="619" priority="719">
      <formula>IF(AND(AL599&gt;=0, RIGHT(TEXT(AL599,"0.#"),1)&lt;&gt;"."),TRUE,FALSE)</formula>
    </cfRule>
    <cfRule type="expression" dxfId="618" priority="720">
      <formula>IF(AND(AL599&gt;=0, RIGHT(TEXT(AL599,"0.#"),1)="."),TRUE,FALSE)</formula>
    </cfRule>
    <cfRule type="expression" dxfId="617" priority="721">
      <formula>IF(AND(AL599&lt;0, RIGHT(TEXT(AL599,"0.#"),1)&lt;&gt;"."),TRUE,FALSE)</formula>
    </cfRule>
    <cfRule type="expression" dxfId="616" priority="722">
      <formula>IF(AND(AL599&lt;0, RIGHT(TEXT(AL599,"0.#"),1)="."),TRUE,FALSE)</formula>
    </cfRule>
  </conditionalFormatting>
  <conditionalFormatting sqref="Y599:Y626">
    <cfRule type="expression" dxfId="615" priority="717">
      <formula>IF(RIGHT(TEXT(Y599,"0.#"),1)=".",FALSE,TRUE)</formula>
    </cfRule>
    <cfRule type="expression" dxfId="614" priority="718">
      <formula>IF(RIGHT(TEXT(Y599,"0.#"),1)=".",TRUE,FALSE)</formula>
    </cfRule>
  </conditionalFormatting>
  <conditionalFormatting sqref="AL597:AO598">
    <cfRule type="expression" dxfId="613" priority="713">
      <formula>IF(AND(AL597&gt;=0, RIGHT(TEXT(AL597,"0.#"),1)&lt;&gt;"."),TRUE,FALSE)</formula>
    </cfRule>
    <cfRule type="expression" dxfId="612" priority="714">
      <formula>IF(AND(AL597&gt;=0, RIGHT(TEXT(AL597,"0.#"),1)="."),TRUE,FALSE)</formula>
    </cfRule>
    <cfRule type="expression" dxfId="611" priority="715">
      <formula>IF(AND(AL597&lt;0, RIGHT(TEXT(AL597,"0.#"),1)&lt;&gt;"."),TRUE,FALSE)</formula>
    </cfRule>
    <cfRule type="expression" dxfId="610" priority="716">
      <formula>IF(AND(AL597&lt;0, RIGHT(TEXT(AL597,"0.#"),1)="."),TRUE,FALSE)</formula>
    </cfRule>
  </conditionalFormatting>
  <conditionalFormatting sqref="Y597:Y598">
    <cfRule type="expression" dxfId="609" priority="711">
      <formula>IF(RIGHT(TEXT(Y597,"0.#"),1)=".",FALSE,TRUE)</formula>
    </cfRule>
    <cfRule type="expression" dxfId="608" priority="712">
      <formula>IF(RIGHT(TEXT(Y597,"0.#"),1)=".",TRUE,FALSE)</formula>
    </cfRule>
  </conditionalFormatting>
  <conditionalFormatting sqref="AU33">
    <cfRule type="expression" dxfId="607" priority="707">
      <formula>IF(RIGHT(TEXT(AU33,"0.#"),1)=".",FALSE,TRUE)</formula>
    </cfRule>
    <cfRule type="expression" dxfId="606" priority="708">
      <formula>IF(RIGHT(TEXT(AU33,"0.#"),1)=".",TRUE,FALSE)</formula>
    </cfRule>
  </conditionalFormatting>
  <conditionalFormatting sqref="AU32">
    <cfRule type="expression" dxfId="605" priority="709">
      <formula>IF(RIGHT(TEXT(AU32,"0.#"),1)=".",FALSE,TRUE)</formula>
    </cfRule>
    <cfRule type="expression" dxfId="604" priority="710">
      <formula>IF(RIGHT(TEXT(AU32,"0.#"),1)=".",TRUE,FALSE)</formula>
    </cfRule>
  </conditionalFormatting>
  <conditionalFormatting sqref="P29:AC29">
    <cfRule type="expression" dxfId="603" priority="705">
      <formula>IF(RIGHT(TEXT(P29,"0.#"),1)=".",FALSE,TRUE)</formula>
    </cfRule>
    <cfRule type="expression" dxfId="602" priority="706">
      <formula>IF(RIGHT(TEXT(P29,"0.#"),1)=".",TRUE,FALSE)</formula>
    </cfRule>
  </conditionalFormatting>
  <conditionalFormatting sqref="AM41">
    <cfRule type="expression" dxfId="601" priority="687">
      <formula>IF(RIGHT(TEXT(AM41,"0.#"),1)=".",FALSE,TRUE)</formula>
    </cfRule>
    <cfRule type="expression" dxfId="600" priority="688">
      <formula>IF(RIGHT(TEXT(AM41,"0.#"),1)=".",TRUE,FALSE)</formula>
    </cfRule>
  </conditionalFormatting>
  <conditionalFormatting sqref="AM40">
    <cfRule type="expression" dxfId="599" priority="689">
      <formula>IF(RIGHT(TEXT(AM40,"0.#"),1)=".",FALSE,TRUE)</formula>
    </cfRule>
    <cfRule type="expression" dxfId="598" priority="690">
      <formula>IF(RIGHT(TEXT(AM40,"0.#"),1)=".",TRUE,FALSE)</formula>
    </cfRule>
  </conditionalFormatting>
  <conditionalFormatting sqref="AE39">
    <cfRule type="expression" dxfId="597" priority="703">
      <formula>IF(RIGHT(TEXT(AE39,"0.#"),1)=".",FALSE,TRUE)</formula>
    </cfRule>
    <cfRule type="expression" dxfId="596" priority="704">
      <formula>IF(RIGHT(TEXT(AE39,"0.#"),1)=".",TRUE,FALSE)</formula>
    </cfRule>
  </conditionalFormatting>
  <conditionalFormatting sqref="AQ39:AQ41">
    <cfRule type="expression" dxfId="595" priority="685">
      <formula>IF(RIGHT(TEXT(AQ39,"0.#"),1)=".",FALSE,TRUE)</formula>
    </cfRule>
    <cfRule type="expression" dxfId="594" priority="686">
      <formula>IF(RIGHT(TEXT(AQ39,"0.#"),1)=".",TRUE,FALSE)</formula>
    </cfRule>
  </conditionalFormatting>
  <conditionalFormatting sqref="AU39:AU41">
    <cfRule type="expression" dxfId="593" priority="683">
      <formula>IF(RIGHT(TEXT(AU39,"0.#"),1)=".",FALSE,TRUE)</formula>
    </cfRule>
    <cfRule type="expression" dxfId="592" priority="684">
      <formula>IF(RIGHT(TEXT(AU39,"0.#"),1)=".",TRUE,FALSE)</formula>
    </cfRule>
  </conditionalFormatting>
  <conditionalFormatting sqref="AI41">
    <cfRule type="expression" dxfId="591" priority="697">
      <formula>IF(RIGHT(TEXT(AI41,"0.#"),1)=".",FALSE,TRUE)</formula>
    </cfRule>
    <cfRule type="expression" dxfId="590" priority="698">
      <formula>IF(RIGHT(TEXT(AI41,"0.#"),1)=".",TRUE,FALSE)</formula>
    </cfRule>
  </conditionalFormatting>
  <conditionalFormatting sqref="AE40">
    <cfRule type="expression" dxfId="589" priority="701">
      <formula>IF(RIGHT(TEXT(AE40,"0.#"),1)=".",FALSE,TRUE)</formula>
    </cfRule>
    <cfRule type="expression" dxfId="588" priority="702">
      <formula>IF(RIGHT(TEXT(AE40,"0.#"),1)=".",TRUE,FALSE)</formula>
    </cfRule>
  </conditionalFormatting>
  <conditionalFormatting sqref="AE41">
    <cfRule type="expression" dxfId="587" priority="699">
      <formula>IF(RIGHT(TEXT(AE41,"0.#"),1)=".",FALSE,TRUE)</formula>
    </cfRule>
    <cfRule type="expression" dxfId="586" priority="700">
      <formula>IF(RIGHT(TEXT(AE41,"0.#"),1)=".",TRUE,FALSE)</formula>
    </cfRule>
  </conditionalFormatting>
  <conditionalFormatting sqref="AM39">
    <cfRule type="expression" dxfId="585" priority="691">
      <formula>IF(RIGHT(TEXT(AM39,"0.#"),1)=".",FALSE,TRUE)</formula>
    </cfRule>
    <cfRule type="expression" dxfId="584" priority="692">
      <formula>IF(RIGHT(TEXT(AM39,"0.#"),1)=".",TRUE,FALSE)</formula>
    </cfRule>
  </conditionalFormatting>
  <conditionalFormatting sqref="AI39">
    <cfRule type="expression" dxfId="583" priority="693">
      <formula>IF(RIGHT(TEXT(AI39,"0.#"),1)=".",FALSE,TRUE)</formula>
    </cfRule>
    <cfRule type="expression" dxfId="582" priority="694">
      <formula>IF(RIGHT(TEXT(AI39,"0.#"),1)=".",TRUE,FALSE)</formula>
    </cfRule>
  </conditionalFormatting>
  <conditionalFormatting sqref="AI40">
    <cfRule type="expression" dxfId="581" priority="695">
      <formula>IF(RIGHT(TEXT(AI40,"0.#"),1)=".",FALSE,TRUE)</formula>
    </cfRule>
    <cfRule type="expression" dxfId="580" priority="696">
      <formula>IF(RIGHT(TEXT(AI40,"0.#"),1)=".",TRUE,FALSE)</formula>
    </cfRule>
  </conditionalFormatting>
  <conditionalFormatting sqref="AM69">
    <cfRule type="expression" dxfId="579" priority="655">
      <formula>IF(RIGHT(TEXT(AM69,"0.#"),1)=".",FALSE,TRUE)</formula>
    </cfRule>
    <cfRule type="expression" dxfId="578" priority="656">
      <formula>IF(RIGHT(TEXT(AM69,"0.#"),1)=".",TRUE,FALSE)</formula>
    </cfRule>
  </conditionalFormatting>
  <conditionalFormatting sqref="AE70 AM70">
    <cfRule type="expression" dxfId="577" priority="653">
      <formula>IF(RIGHT(TEXT(AE70,"0.#"),1)=".",FALSE,TRUE)</formula>
    </cfRule>
    <cfRule type="expression" dxfId="576" priority="654">
      <formula>IF(RIGHT(TEXT(AE70,"0.#"),1)=".",TRUE,FALSE)</formula>
    </cfRule>
  </conditionalFormatting>
  <conditionalFormatting sqref="AI70">
    <cfRule type="expression" dxfId="575" priority="651">
      <formula>IF(RIGHT(TEXT(AI70,"0.#"),1)=".",FALSE,TRUE)</formula>
    </cfRule>
    <cfRule type="expression" dxfId="574" priority="652">
      <formula>IF(RIGHT(TEXT(AI70,"0.#"),1)=".",TRUE,FALSE)</formula>
    </cfRule>
  </conditionalFormatting>
  <conditionalFormatting sqref="AQ70">
    <cfRule type="expression" dxfId="573" priority="649">
      <formula>IF(RIGHT(TEXT(AQ70,"0.#"),1)=".",FALSE,TRUE)</formula>
    </cfRule>
    <cfRule type="expression" dxfId="572" priority="650">
      <formula>IF(RIGHT(TEXT(AQ70,"0.#"),1)=".",TRUE,FALSE)</formula>
    </cfRule>
  </conditionalFormatting>
  <conditionalFormatting sqref="AE69 AQ69">
    <cfRule type="expression" dxfId="571" priority="659">
      <formula>IF(RIGHT(TEXT(AE69,"0.#"),1)=".",FALSE,TRUE)</formula>
    </cfRule>
    <cfRule type="expression" dxfId="570" priority="660">
      <formula>IF(RIGHT(TEXT(AE69,"0.#"),1)=".",TRUE,FALSE)</formula>
    </cfRule>
  </conditionalFormatting>
  <conditionalFormatting sqref="AI69">
    <cfRule type="expression" dxfId="569" priority="657">
      <formula>IF(RIGHT(TEXT(AI69,"0.#"),1)=".",FALSE,TRUE)</formula>
    </cfRule>
    <cfRule type="expression" dxfId="568" priority="658">
      <formula>IF(RIGHT(TEXT(AI69,"0.#"),1)=".",TRUE,FALSE)</formula>
    </cfRule>
  </conditionalFormatting>
  <conditionalFormatting sqref="AE66 AQ66">
    <cfRule type="expression" dxfId="567" priority="647">
      <formula>IF(RIGHT(TEXT(AE66,"0.#"),1)=".",FALSE,TRUE)</formula>
    </cfRule>
    <cfRule type="expression" dxfId="566" priority="648">
      <formula>IF(RIGHT(TEXT(AE66,"0.#"),1)=".",TRUE,FALSE)</formula>
    </cfRule>
  </conditionalFormatting>
  <conditionalFormatting sqref="AI66">
    <cfRule type="expression" dxfId="565" priority="645">
      <formula>IF(RIGHT(TEXT(AI66,"0.#"),1)=".",FALSE,TRUE)</formula>
    </cfRule>
    <cfRule type="expression" dxfId="564" priority="646">
      <formula>IF(RIGHT(TEXT(AI66,"0.#"),1)=".",TRUE,FALSE)</formula>
    </cfRule>
  </conditionalFormatting>
  <conditionalFormatting sqref="AM66">
    <cfRule type="expression" dxfId="563" priority="643">
      <formula>IF(RIGHT(TEXT(AM66,"0.#"),1)=".",FALSE,TRUE)</formula>
    </cfRule>
    <cfRule type="expression" dxfId="562" priority="644">
      <formula>IF(RIGHT(TEXT(AM66,"0.#"),1)=".",TRUE,FALSE)</formula>
    </cfRule>
  </conditionalFormatting>
  <conditionalFormatting sqref="AE67">
    <cfRule type="expression" dxfId="561" priority="641">
      <formula>IF(RIGHT(TEXT(AE67,"0.#"),1)=".",FALSE,TRUE)</formula>
    </cfRule>
    <cfRule type="expression" dxfId="560" priority="642">
      <formula>IF(RIGHT(TEXT(AE67,"0.#"),1)=".",TRUE,FALSE)</formula>
    </cfRule>
  </conditionalFormatting>
  <conditionalFormatting sqref="AI67">
    <cfRule type="expression" dxfId="559" priority="639">
      <formula>IF(RIGHT(TEXT(AI67,"0.#"),1)=".",FALSE,TRUE)</formula>
    </cfRule>
    <cfRule type="expression" dxfId="558" priority="640">
      <formula>IF(RIGHT(TEXT(AI67,"0.#"),1)=".",TRUE,FALSE)</formula>
    </cfRule>
  </conditionalFormatting>
  <conditionalFormatting sqref="AM67">
    <cfRule type="expression" dxfId="557" priority="637">
      <formula>IF(RIGHT(TEXT(AM67,"0.#"),1)=".",FALSE,TRUE)</formula>
    </cfRule>
    <cfRule type="expression" dxfId="556" priority="638">
      <formula>IF(RIGHT(TEXT(AM67,"0.#"),1)=".",TRUE,FALSE)</formula>
    </cfRule>
  </conditionalFormatting>
  <conditionalFormatting sqref="AQ67">
    <cfRule type="expression" dxfId="555" priority="635">
      <formula>IF(RIGHT(TEXT(AQ67,"0.#"),1)=".",FALSE,TRUE)</formula>
    </cfRule>
    <cfRule type="expression" dxfId="554" priority="636">
      <formula>IF(RIGHT(TEXT(AQ67,"0.#"),1)=".",TRUE,FALSE)</formula>
    </cfRule>
  </conditionalFormatting>
  <conditionalFormatting sqref="AU66">
    <cfRule type="expression" dxfId="553" priority="633">
      <formula>IF(RIGHT(TEXT(AU66,"0.#"),1)=".",FALSE,TRUE)</formula>
    </cfRule>
    <cfRule type="expression" dxfId="552" priority="634">
      <formula>IF(RIGHT(TEXT(AU66,"0.#"),1)=".",TRUE,FALSE)</formula>
    </cfRule>
  </conditionalFormatting>
  <conditionalFormatting sqref="AU67">
    <cfRule type="expression" dxfId="551" priority="631">
      <formula>IF(RIGHT(TEXT(AU67,"0.#"),1)=".",FALSE,TRUE)</formula>
    </cfRule>
    <cfRule type="expression" dxfId="550" priority="632">
      <formula>IF(RIGHT(TEXT(AU67,"0.#"),1)=".",TRUE,FALSE)</formula>
    </cfRule>
  </conditionalFormatting>
  <conditionalFormatting sqref="AE100 AQ100">
    <cfRule type="expression" dxfId="549" priority="593">
      <formula>IF(RIGHT(TEXT(AE100,"0.#"),1)=".",FALSE,TRUE)</formula>
    </cfRule>
    <cfRule type="expression" dxfId="548" priority="594">
      <formula>IF(RIGHT(TEXT(AE100,"0.#"),1)=".",TRUE,FALSE)</formula>
    </cfRule>
  </conditionalFormatting>
  <conditionalFormatting sqref="AI100">
    <cfRule type="expression" dxfId="547" priority="591">
      <formula>IF(RIGHT(TEXT(AI100,"0.#"),1)=".",FALSE,TRUE)</formula>
    </cfRule>
    <cfRule type="expression" dxfId="546" priority="592">
      <formula>IF(RIGHT(TEXT(AI100,"0.#"),1)=".",TRUE,FALSE)</formula>
    </cfRule>
  </conditionalFormatting>
  <conditionalFormatting sqref="AM100">
    <cfRule type="expression" dxfId="545" priority="589">
      <formula>IF(RIGHT(TEXT(AM100,"0.#"),1)=".",FALSE,TRUE)</formula>
    </cfRule>
    <cfRule type="expression" dxfId="544" priority="590">
      <formula>IF(RIGHT(TEXT(AM100,"0.#"),1)=".",TRUE,FALSE)</formula>
    </cfRule>
  </conditionalFormatting>
  <conditionalFormatting sqref="AE101">
    <cfRule type="expression" dxfId="543" priority="587">
      <formula>IF(RIGHT(TEXT(AE101,"0.#"),1)=".",FALSE,TRUE)</formula>
    </cfRule>
    <cfRule type="expression" dxfId="542" priority="588">
      <formula>IF(RIGHT(TEXT(AE101,"0.#"),1)=".",TRUE,FALSE)</formula>
    </cfRule>
  </conditionalFormatting>
  <conditionalFormatting sqref="AI101">
    <cfRule type="expression" dxfId="541" priority="585">
      <formula>IF(RIGHT(TEXT(AI101,"0.#"),1)=".",FALSE,TRUE)</formula>
    </cfRule>
    <cfRule type="expression" dxfId="540" priority="586">
      <formula>IF(RIGHT(TEXT(AI101,"0.#"),1)=".",TRUE,FALSE)</formula>
    </cfRule>
  </conditionalFormatting>
  <conditionalFormatting sqref="AM101">
    <cfRule type="expression" dxfId="539" priority="583">
      <formula>IF(RIGHT(TEXT(AM101,"0.#"),1)=".",FALSE,TRUE)</formula>
    </cfRule>
    <cfRule type="expression" dxfId="538" priority="584">
      <formula>IF(RIGHT(TEXT(AM101,"0.#"),1)=".",TRUE,FALSE)</formula>
    </cfRule>
  </conditionalFormatting>
  <conditionalFormatting sqref="AQ101">
    <cfRule type="expression" dxfId="537" priority="581">
      <formula>IF(RIGHT(TEXT(AQ101,"0.#"),1)=".",FALSE,TRUE)</formula>
    </cfRule>
    <cfRule type="expression" dxfId="536" priority="582">
      <formula>IF(RIGHT(TEXT(AQ101,"0.#"),1)=".",TRUE,FALSE)</formula>
    </cfRule>
  </conditionalFormatting>
  <conditionalFormatting sqref="AU100">
    <cfRule type="expression" dxfId="535" priority="579">
      <formula>IF(RIGHT(TEXT(AU100,"0.#"),1)=".",FALSE,TRUE)</formula>
    </cfRule>
    <cfRule type="expression" dxfId="534" priority="580">
      <formula>IF(RIGHT(TEXT(AU100,"0.#"),1)=".",TRUE,FALSE)</formula>
    </cfRule>
  </conditionalFormatting>
  <conditionalFormatting sqref="AU101">
    <cfRule type="expression" dxfId="533" priority="577">
      <formula>IF(RIGHT(TEXT(AU101,"0.#"),1)=".",FALSE,TRUE)</formula>
    </cfRule>
    <cfRule type="expression" dxfId="532" priority="578">
      <formula>IF(RIGHT(TEXT(AU101,"0.#"),1)=".",TRUE,FALSE)</formula>
    </cfRule>
  </conditionalFormatting>
  <conditionalFormatting sqref="AM35">
    <cfRule type="expression" dxfId="531" priority="571">
      <formula>IF(RIGHT(TEXT(AM35,"0.#"),1)=".",FALSE,TRUE)</formula>
    </cfRule>
    <cfRule type="expression" dxfId="530" priority="572">
      <formula>IF(RIGHT(TEXT(AM35,"0.#"),1)=".",TRUE,FALSE)</formula>
    </cfRule>
  </conditionalFormatting>
  <conditionalFormatting sqref="AE36 AM36">
    <cfRule type="expression" dxfId="529" priority="569">
      <formula>IF(RIGHT(TEXT(AE36,"0.#"),1)=".",FALSE,TRUE)</formula>
    </cfRule>
    <cfRule type="expression" dxfId="528" priority="570">
      <formula>IF(RIGHT(TEXT(AE36,"0.#"),1)=".",TRUE,FALSE)</formula>
    </cfRule>
  </conditionalFormatting>
  <conditionalFormatting sqref="AI36">
    <cfRule type="expression" dxfId="527" priority="567">
      <formula>IF(RIGHT(TEXT(AI36,"0.#"),1)=".",FALSE,TRUE)</formula>
    </cfRule>
    <cfRule type="expression" dxfId="526" priority="568">
      <formula>IF(RIGHT(TEXT(AI36,"0.#"),1)=".",TRUE,FALSE)</formula>
    </cfRule>
  </conditionalFormatting>
  <conditionalFormatting sqref="AQ36">
    <cfRule type="expression" dxfId="525" priority="565">
      <formula>IF(RIGHT(TEXT(AQ36,"0.#"),1)=".",FALSE,TRUE)</formula>
    </cfRule>
    <cfRule type="expression" dxfId="524" priority="566">
      <formula>IF(RIGHT(TEXT(AQ36,"0.#"),1)=".",TRUE,FALSE)</formula>
    </cfRule>
  </conditionalFormatting>
  <conditionalFormatting sqref="AE35 AQ35">
    <cfRule type="expression" dxfId="523" priority="575">
      <formula>IF(RIGHT(TEXT(AE35,"0.#"),1)=".",FALSE,TRUE)</formula>
    </cfRule>
    <cfRule type="expression" dxfId="522" priority="576">
      <formula>IF(RIGHT(TEXT(AE35,"0.#"),1)=".",TRUE,FALSE)</formula>
    </cfRule>
  </conditionalFormatting>
  <conditionalFormatting sqref="AI35">
    <cfRule type="expression" dxfId="521" priority="573">
      <formula>IF(RIGHT(TEXT(AI35,"0.#"),1)=".",FALSE,TRUE)</formula>
    </cfRule>
    <cfRule type="expression" dxfId="520" priority="574">
      <formula>IF(RIGHT(TEXT(AI35,"0.#"),1)=".",TRUE,FALSE)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AU324">
    <cfRule type="expression" dxfId="29" priority="29">
      <formula>IF(RIGHT(TEXT(AU324,"0.#"),1)=".",FALSE,TRUE)</formula>
    </cfRule>
    <cfRule type="expression" dxfId="28" priority="30">
      <formula>IF(RIGHT(TEXT(AU324,"0.#"),1)=".",TRUE,FALSE)</formula>
    </cfRule>
  </conditionalFormatting>
  <conditionalFormatting sqref="AU311">
    <cfRule type="expression" dxfId="27" priority="27">
      <formula>IF(RIGHT(TEXT(AU311,"0.#"),1)=".",FALSE,TRUE)</formula>
    </cfRule>
    <cfRule type="expression" dxfId="26" priority="28">
      <formula>IF(RIGHT(TEXT(AU311,"0.#"),1)=".",TRUE,FALSE)</formula>
    </cfRule>
  </conditionalFormatting>
  <conditionalFormatting sqref="AU312 AU310">
    <cfRule type="expression" dxfId="25" priority="25">
      <formula>IF(RIGHT(TEXT(AU310,"0.#"),1)=".",FALSE,TRUE)</formula>
    </cfRule>
    <cfRule type="expression" dxfId="24" priority="26">
      <formula>IF(RIGHT(TEXT(AU310,"0.#"),1)=".",TRUE,FALSE)</formula>
    </cfRule>
  </conditionalFormatting>
  <conditionalFormatting sqref="AL400:AO401">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1">
    <cfRule type="expression" dxfId="19" priority="19">
      <formula>IF(RIGHT(TEXT(Y400,"0.#"),1)=".",FALSE,TRUE)</formula>
    </cfRule>
    <cfRule type="expression" dxfId="18" priority="20">
      <formula>IF(RIGHT(TEXT(Y400,"0.#"),1)=".",TRUE,FALSE)</formula>
    </cfRule>
  </conditionalFormatting>
  <conditionalFormatting sqref="AL399:AO399">
    <cfRule type="expression" dxfId="17" priority="15">
      <formula>IF(AND(AL399&gt;=0, RIGHT(TEXT(AL399,"0.#"),1)&lt;&gt;"."),TRUE,FALSE)</formula>
    </cfRule>
    <cfRule type="expression" dxfId="16" priority="16">
      <formula>IF(AND(AL399&gt;=0, RIGHT(TEXT(AL399,"0.#"),1)="."),TRUE,FALSE)</formula>
    </cfRule>
    <cfRule type="expression" dxfId="15" priority="17">
      <formula>IF(AND(AL399&lt;0, RIGHT(TEXT(AL399,"0.#"),1)&lt;&gt;"."),TRUE,FALSE)</formula>
    </cfRule>
    <cfRule type="expression" dxfId="14" priority="18">
      <formula>IF(AND(AL399&lt;0, RIGHT(TEXT(AL399,"0.#"),1)="."),TRUE,FALSE)</formula>
    </cfRule>
  </conditionalFormatting>
  <conditionalFormatting sqref="Y399">
    <cfRule type="expression" dxfId="13" priority="13">
      <formula>IF(RIGHT(TEXT(Y399,"0.#"),1)=".",FALSE,TRUE)</formula>
    </cfRule>
    <cfRule type="expression" dxfId="12" priority="14">
      <formula>IF(RIGHT(TEXT(Y399,"0.#"),1)=".",TRUE,FALSE)</formula>
    </cfRule>
  </conditionalFormatting>
  <conditionalFormatting sqref="AL432:AO433">
    <cfRule type="expression" dxfId="11" priority="9">
      <formula>IF(AND(AL432&gt;=0, RIGHT(TEXT(AL432,"0.#"),1)&lt;&gt;"."),TRUE,FALSE)</formula>
    </cfRule>
    <cfRule type="expression" dxfId="10" priority="10">
      <formula>IF(AND(AL432&gt;=0, RIGHT(TEXT(AL432,"0.#"),1)="."),TRUE,FALSE)</formula>
    </cfRule>
    <cfRule type="expression" dxfId="9" priority="11">
      <formula>IF(AND(AL432&lt;0, RIGHT(TEXT(AL432,"0.#"),1)&lt;&gt;"."),TRUE,FALSE)</formula>
    </cfRule>
    <cfRule type="expression" dxfId="8" priority="12">
      <formula>IF(AND(AL432&lt;0, RIGHT(TEXT(AL432,"0.#"),1)="."),TRUE,FALSE)</formula>
    </cfRule>
  </conditionalFormatting>
  <conditionalFormatting sqref="Y432:Y433">
    <cfRule type="expression" dxfId="7" priority="7">
      <formula>IF(RIGHT(TEXT(Y432,"0.#"),1)=".",FALSE,TRUE)</formula>
    </cfRule>
    <cfRule type="expression" dxfId="6" priority="8">
      <formula>IF(RIGHT(TEXT(Y432,"0.#"),1)=".",TRUE,FALSE)</formula>
    </cfRule>
  </conditionalFormatting>
  <conditionalFormatting sqref="AL465:AO465">
    <cfRule type="expression" dxfId="5" priority="3">
      <formula>IF(AND(AL465&gt;=0, RIGHT(TEXT(AL465,"0.#"),1)&lt;&gt;"."),TRUE,FALSE)</formula>
    </cfRule>
    <cfRule type="expression" dxfId="4" priority="4">
      <formula>IF(AND(AL465&gt;=0, RIGHT(TEXT(AL465,"0.#"),1)="."),TRUE,FALSE)</formula>
    </cfRule>
    <cfRule type="expression" dxfId="3" priority="5">
      <formula>IF(AND(AL465&lt;0, RIGHT(TEXT(AL465,"0.#"),1)&lt;&gt;"."),TRUE,FALSE)</formula>
    </cfRule>
    <cfRule type="expression" dxfId="2" priority="6">
      <formula>IF(AND(AL465&lt;0, RIGHT(TEXT(AL465,"0.#"),1)="."),TRUE,FALSE)</formula>
    </cfRule>
  </conditionalFormatting>
  <conditionalFormatting sqref="Y465">
    <cfRule type="expression" dxfId="1" priority="1">
      <formula>IF(RIGHT(TEXT(Y465,"0.#"),1)=".",FALSE,TRUE)</formula>
    </cfRule>
    <cfRule type="expression" dxfId="0" priority="2">
      <formula>IF(RIGHT(TEXT(Y465,"0.#"),1)=".",TRUE,FALSE)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59" man="1"/>
    <brk id="239" max="49" man="1"/>
    <brk id="28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2022-05-30T02:38:37Z</cp:lastPrinted>
  <dcterms:created xsi:type="dcterms:W3CDTF">2012-03-13T00:50:25Z</dcterms:created>
  <dcterms:modified xsi:type="dcterms:W3CDTF">2022-09-01T01:55:12Z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